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60" yWindow="75" windowWidth="12120" windowHeight="9120" activeTab="1"/>
  </bookViews>
  <sheets>
    <sheet name="P" sheetId="1" r:id="rId1"/>
    <sheet name="E" sheetId="2" r:id="rId2"/>
    <sheet name="M" sheetId="3" r:id="rId3"/>
    <sheet name="C" sheetId="4" r:id="rId4"/>
    <sheet name="SGIntI" sheetId="5" r:id="rId5"/>
    <sheet name="IntIIGP" sheetId="6" r:id="rId6"/>
    <sheet name="Equi. Adap." sheetId="7" r:id="rId7"/>
  </sheets>
  <definedNames>
    <definedName name="_xlnm.Print_Area" localSheetId="3">'C'!$B$1:$AB$32</definedName>
    <definedName name="_xlnm.Print_Area" localSheetId="1">'E'!$B$1:$AC$72</definedName>
    <definedName name="_xlnm.Print_Area" localSheetId="6">'Equi. Adap.'!$B$1:$AC$45</definedName>
    <definedName name="_xlnm.Print_Area" localSheetId="5">'IntIIGP'!$B$1:$AB$45</definedName>
    <definedName name="_xlnm.Print_Area" localSheetId="2">'M'!$B$1:$AC$61</definedName>
    <definedName name="_xlnm.Print_Area" localSheetId="0">'P'!$B$1:$AC$53</definedName>
    <definedName name="_xlnm.Print_Area" localSheetId="4">'SGIntI'!$B$1:$AB$45</definedName>
    <definedName name="intermédia" localSheetId="3">'C'!#REF!</definedName>
    <definedName name="intermédia" localSheetId="1">'E'!#REF!</definedName>
    <definedName name="intermédia" localSheetId="6">'Equi. Adap.'!#REF!</definedName>
    <definedName name="intermédia" localSheetId="5">'IntIIGP'!#REF!</definedName>
    <definedName name="intermédia" localSheetId="2">'M'!#REF!</definedName>
    <definedName name="intermédia" localSheetId="4">'SGIntI'!#REF!</definedName>
    <definedName name="intermédia">'P'!#REF!</definedName>
    <definedName name="nivelC" localSheetId="3">'C'!#REF!</definedName>
    <definedName name="nivelC" localSheetId="1">'E'!#REF!</definedName>
    <definedName name="nivelC" localSheetId="6">'Equi. Adap.'!#REF!</definedName>
    <definedName name="nivelC" localSheetId="5">'IntIIGP'!#REF!</definedName>
    <definedName name="nivelC" localSheetId="2">'M'!#REF!</definedName>
    <definedName name="nivelC" localSheetId="4">'SGIntI'!#REF!</definedName>
    <definedName name="nivelC">'P'!#REF!</definedName>
    <definedName name="nivelE" localSheetId="3">'C'!#REF!</definedName>
    <definedName name="nivelE" localSheetId="1">'E'!#REF!</definedName>
    <definedName name="nivelE" localSheetId="6">'Equi. Adap.'!#REF!</definedName>
    <definedName name="nivelE" localSheetId="5">'IntIIGP'!#REF!</definedName>
    <definedName name="nivelE" localSheetId="2">'M'!#REF!</definedName>
    <definedName name="nivelE" localSheetId="4">'SGIntI'!#REF!</definedName>
    <definedName name="nivelE">'P'!#REF!</definedName>
    <definedName name="nivelM" localSheetId="3">'C'!#REF!</definedName>
    <definedName name="nivelM" localSheetId="1">'E'!#REF!</definedName>
    <definedName name="nivelM" localSheetId="6">'Equi. Adap.'!#REF!</definedName>
    <definedName name="nivelM" localSheetId="5">'IntIIGP'!#REF!</definedName>
    <definedName name="nivelM" localSheetId="2">'M'!#REF!</definedName>
    <definedName name="nivelM" localSheetId="4">'SGIntI'!#REF!</definedName>
    <definedName name="nivelM">'P'!#REF!</definedName>
    <definedName name="nivelP" localSheetId="3">'C'!$A$3:$AB$25</definedName>
    <definedName name="nivelP" localSheetId="1">'E'!$A$3:$AC$39</definedName>
    <definedName name="nivelP" localSheetId="6">'Equi. Adap.'!$A$3:$AC$27</definedName>
    <definedName name="nivelP" localSheetId="5">'IntIIGP'!$A$3:$AB$27</definedName>
    <definedName name="nivelP" localSheetId="2">'M'!$A$3:$AC$44</definedName>
    <definedName name="nivelP" localSheetId="4">'SGIntI'!$A$3:$AB$27</definedName>
    <definedName name="nivelP">'P'!$A$3:$AC$27</definedName>
    <definedName name="s.george" localSheetId="3">'C'!#REF!</definedName>
    <definedName name="s.george" localSheetId="1">'E'!#REF!</definedName>
    <definedName name="s.george" localSheetId="6">'Equi. Adap.'!#REF!</definedName>
    <definedName name="s.george" localSheetId="5">'IntIIGP'!#REF!</definedName>
    <definedName name="s.george" localSheetId="2">'M'!#REF!</definedName>
    <definedName name="s.george" localSheetId="4">'SGIntI'!#REF!</definedName>
    <definedName name="s.george">'P'!#REF!</definedName>
    <definedName name="_xlnm.Print_Titles" localSheetId="3">'C'!$1:$2</definedName>
    <definedName name="_xlnm.Print_Titles" localSheetId="1">'E'!$1:$2</definedName>
    <definedName name="_xlnm.Print_Titles" localSheetId="6">'Equi. Adap.'!$1:$2</definedName>
    <definedName name="_xlnm.Print_Titles" localSheetId="5">'IntIIGP'!$1:$2</definedName>
    <definedName name="_xlnm.Print_Titles" localSheetId="2">'M'!$1:$2</definedName>
    <definedName name="_xlnm.Print_Titles" localSheetId="0">'P'!$1:$2</definedName>
    <definedName name="_xlnm.Print_Titles" localSheetId="4">'SGIntI'!$1:$2</definedName>
  </definedNames>
  <calcPr fullCalcOnLoad="1"/>
</workbook>
</file>

<file path=xl/sharedStrings.xml><?xml version="1.0" encoding="utf-8"?>
<sst xmlns="http://schemas.openxmlformats.org/spreadsheetml/2006/main" count="762" uniqueCount="254">
  <si>
    <t>NOME</t>
  </si>
  <si>
    <t>CAVALO</t>
  </si>
  <si>
    <t>Media</t>
  </si>
  <si>
    <t>Cl.</t>
  </si>
  <si>
    <t>P</t>
  </si>
  <si>
    <t>Circ.</t>
  </si>
  <si>
    <t>Final</t>
  </si>
  <si>
    <t>Tot</t>
  </si>
  <si>
    <t>Pon.</t>
  </si>
  <si>
    <t>Cont.</t>
  </si>
  <si>
    <t>Pont.</t>
  </si>
  <si>
    <t>Tufão</t>
  </si>
  <si>
    <t>A</t>
  </si>
  <si>
    <t>B</t>
  </si>
  <si>
    <t>M</t>
  </si>
  <si>
    <t>E</t>
  </si>
  <si>
    <t>C</t>
  </si>
  <si>
    <t>SG / Int I</t>
  </si>
  <si>
    <t>Int II / GP</t>
  </si>
  <si>
    <t>Equitação Adaptada</t>
  </si>
  <si>
    <t>Sara Duarte</t>
  </si>
  <si>
    <t>Duarte Nogueira</t>
  </si>
  <si>
    <t>Ricardo Ramalho</t>
  </si>
  <si>
    <t>Rolão</t>
  </si>
  <si>
    <t>Olimpo</t>
  </si>
  <si>
    <t>Nuno Chaveiro</t>
  </si>
  <si>
    <t>Rigoleto</t>
  </si>
  <si>
    <t>António do Vale</t>
  </si>
  <si>
    <t>Pedro C. Monteiro</t>
  </si>
  <si>
    <t>Neapolitano</t>
  </si>
  <si>
    <t>Frederico Pintéus</t>
  </si>
  <si>
    <t>Plangente</t>
  </si>
  <si>
    <t>Orion</t>
  </si>
  <si>
    <t>Joaquim Pontes</t>
  </si>
  <si>
    <t>Luis Azeitona</t>
  </si>
  <si>
    <t>Taxativo</t>
  </si>
  <si>
    <t>APURADOS PARA A TAÇA DE PORTUGAL DE DRESSAGE -2007</t>
  </si>
  <si>
    <t>Média</t>
  </si>
  <si>
    <t>Xellent</t>
  </si>
  <si>
    <t>Diogo Oliveira</t>
  </si>
  <si>
    <t>Anke</t>
  </si>
  <si>
    <t>Fátima João</t>
  </si>
  <si>
    <t>Ana Catarino</t>
  </si>
  <si>
    <t>Liliana Reis</t>
  </si>
  <si>
    <t>Sandrissimo</t>
  </si>
  <si>
    <t>Sofia C. Pinto</t>
  </si>
  <si>
    <t>Ulisses</t>
  </si>
  <si>
    <t>Filipe C. Pinto</t>
  </si>
  <si>
    <t>Único</t>
  </si>
  <si>
    <t>Uziel</t>
  </si>
  <si>
    <t>Record</t>
  </si>
  <si>
    <t>Ricardo Leandro</t>
  </si>
  <si>
    <t>Owni</t>
  </si>
  <si>
    <t>Grau</t>
  </si>
  <si>
    <t>II</t>
  </si>
  <si>
    <r>
      <t xml:space="preserve">JORNADA I       </t>
    </r>
    <r>
      <rPr>
        <b/>
        <sz val="8"/>
        <rFont val="Arial"/>
        <family val="2"/>
      </rPr>
      <t>SHP 10 e 11 Mar</t>
    </r>
  </si>
  <si>
    <t>PROVA DE NíVEL</t>
  </si>
  <si>
    <t>João Felício</t>
  </si>
  <si>
    <t>Universo</t>
  </si>
  <si>
    <t>Rodrigo G. Mendes</t>
  </si>
  <si>
    <t>Neopus</t>
  </si>
  <si>
    <t>Quarteio</t>
  </si>
  <si>
    <t>Mafalda G. Mendes</t>
  </si>
  <si>
    <t>Nuno Vicente</t>
  </si>
  <si>
    <t>Laura Bicheiro</t>
  </si>
  <si>
    <t>Luciana Inácio</t>
  </si>
  <si>
    <t>Wannabe</t>
  </si>
  <si>
    <t>Viriato de Mafra</t>
  </si>
  <si>
    <t>Wembley</t>
  </si>
  <si>
    <t>João Silva</t>
  </si>
  <si>
    <t>Critos</t>
  </si>
  <si>
    <r>
      <t xml:space="preserve">JORNADA IV </t>
    </r>
    <r>
      <rPr>
        <b/>
        <sz val="8"/>
        <rFont val="Arial"/>
        <family val="2"/>
      </rPr>
      <t>Reguengos 9 e 10 Jun</t>
    </r>
  </si>
  <si>
    <t>Trevo</t>
  </si>
  <si>
    <t>Nuno Manta</t>
  </si>
  <si>
    <t>Jorge Pereira</t>
  </si>
  <si>
    <t>Ofi</t>
  </si>
  <si>
    <t>Coralie Baldrey</t>
  </si>
  <si>
    <t>TAD</t>
  </si>
  <si>
    <t>José Gonçalves</t>
  </si>
  <si>
    <t>Tiago Albergaria</t>
  </si>
  <si>
    <t>Zulu</t>
  </si>
  <si>
    <t>Zebro</t>
  </si>
  <si>
    <t>Zevelo</t>
  </si>
  <si>
    <t>Luis Caetano de Sousa</t>
  </si>
  <si>
    <t>Zeus D'além</t>
  </si>
  <si>
    <t>Rui Miguel Campeão</t>
  </si>
  <si>
    <t>Zinco</t>
  </si>
  <si>
    <t>Emma Rogers</t>
  </si>
  <si>
    <t>Zulu A</t>
  </si>
  <si>
    <t>Margarida Melo</t>
  </si>
  <si>
    <t>Mexilhão</t>
  </si>
  <si>
    <t>Rosire</t>
  </si>
  <si>
    <t>David Amorim</t>
  </si>
  <si>
    <t>Filipe Rodrigues</t>
  </si>
  <si>
    <t>Tiago Athayde César</t>
  </si>
  <si>
    <t>Carolina Malta Vacas</t>
  </si>
  <si>
    <t>Marta Uva Silva</t>
  </si>
  <si>
    <t>Luna</t>
  </si>
  <si>
    <r>
      <t xml:space="preserve">JORNADA I       </t>
    </r>
    <r>
      <rPr>
        <b/>
        <sz val="8"/>
        <rFont val="Arial"/>
        <family val="2"/>
      </rPr>
      <t>SHP 29 e 30 Mar</t>
    </r>
  </si>
  <si>
    <t>Xeque Mate</t>
  </si>
  <si>
    <t>Salvador Pessanha</t>
  </si>
  <si>
    <t>Xambon</t>
  </si>
  <si>
    <t>Xangai</t>
  </si>
  <si>
    <t>Manuel Maia Correia</t>
  </si>
  <si>
    <t>Vermoute</t>
  </si>
  <si>
    <t>Mª Fernanda Ataíde</t>
  </si>
  <si>
    <t>Ofegante</t>
  </si>
  <si>
    <t>Catarina Pereira</t>
  </si>
  <si>
    <t>Montecarlo</t>
  </si>
  <si>
    <t xml:space="preserve">Orqídea   </t>
  </si>
  <si>
    <t>Joana Carreira</t>
  </si>
  <si>
    <t>Picasso</t>
  </si>
  <si>
    <t>Sofia Canelas Pinto</t>
  </si>
  <si>
    <t>Filipe Canelas Pinto</t>
  </si>
  <si>
    <t>Dicaprio</t>
  </si>
  <si>
    <t>Sérgio Martin</t>
  </si>
  <si>
    <t>Vivo</t>
  </si>
  <si>
    <t>Vice Rei</t>
  </si>
  <si>
    <t>Watami</t>
  </si>
  <si>
    <t>Manuel Tavares Veiga</t>
  </si>
  <si>
    <t>Varão da Broa</t>
  </si>
  <si>
    <t xml:space="preserve">Georgina Rogers </t>
  </si>
  <si>
    <t>Ana Filipa Carneiro</t>
  </si>
  <si>
    <t>Treinado</t>
  </si>
  <si>
    <t>Frederico Serra</t>
  </si>
  <si>
    <t>Ondalou-S</t>
  </si>
  <si>
    <t>Margarida Lisboa</t>
  </si>
  <si>
    <t>António Serafim</t>
  </si>
  <si>
    <t>Fabienne</t>
  </si>
  <si>
    <t>Marta Libano Monteiro</t>
  </si>
  <si>
    <t>Napoli</t>
  </si>
  <si>
    <t>Quarteto</t>
  </si>
  <si>
    <t>1º Sar. Luis Matos</t>
  </si>
  <si>
    <t>Painço</t>
  </si>
  <si>
    <t>Miguel Ralão Duarte</t>
  </si>
  <si>
    <t>Urquito</t>
  </si>
  <si>
    <t>D'Artagnan</t>
  </si>
  <si>
    <t>Miguel Magalães</t>
  </si>
  <si>
    <t>Luderitz</t>
  </si>
  <si>
    <t>Pretty Woman</t>
  </si>
  <si>
    <t>Arwick Assai</t>
  </si>
  <si>
    <t>Quinteiro da Broa</t>
  </si>
  <si>
    <t>Gonçalo Carvalho</t>
  </si>
  <si>
    <t>Rubi</t>
  </si>
  <si>
    <t>Pedro Manuel Sarmento</t>
  </si>
  <si>
    <t>Bernardo Saianda</t>
  </si>
  <si>
    <t>Verdi</t>
  </si>
  <si>
    <t>Miguel Ralão</t>
  </si>
  <si>
    <t>Talisco</t>
  </si>
  <si>
    <t>Pedro Marinho</t>
  </si>
  <si>
    <t>Lido</t>
  </si>
  <si>
    <t>Maj. Marianito</t>
  </si>
  <si>
    <t>Ziara</t>
  </si>
  <si>
    <t>Zapatero</t>
  </si>
  <si>
    <t>Carolina Monteiro</t>
  </si>
  <si>
    <t>Lotus</t>
  </si>
  <si>
    <t>Filipa Cerejeira</t>
  </si>
  <si>
    <t>Sara Becken</t>
  </si>
  <si>
    <t>Violino</t>
  </si>
  <si>
    <t>Georgina Rogers</t>
  </si>
  <si>
    <t>Veron HP</t>
  </si>
  <si>
    <t>Tiago Ataíde César</t>
  </si>
  <si>
    <t>Bruno Moreira</t>
  </si>
  <si>
    <t>Veloz</t>
  </si>
  <si>
    <t>Jeannette Jenny</t>
  </si>
  <si>
    <t>Unânime da Broa</t>
  </si>
  <si>
    <t>Vento</t>
  </si>
  <si>
    <t>Ultrabela II da Torre</t>
  </si>
  <si>
    <t>Mariana São Bento</t>
  </si>
  <si>
    <t>Let's Dance das Varandas</t>
  </si>
  <si>
    <t>Ikor Von Biarritz</t>
  </si>
  <si>
    <t>Francisco Silva</t>
  </si>
  <si>
    <t>Loulou</t>
  </si>
  <si>
    <t>Joana Gentil Martins</t>
  </si>
  <si>
    <t>Deustche</t>
  </si>
  <si>
    <t>Sarg. Mor Luis Machado</t>
  </si>
  <si>
    <t>Quo Vadis</t>
  </si>
  <si>
    <t>José de Almeida Gonçalves</t>
  </si>
  <si>
    <t>Upache</t>
  </si>
  <si>
    <t>Filipe Nunes</t>
  </si>
  <si>
    <t>Amaro</t>
  </si>
  <si>
    <t>Maj. Gomes da Silva</t>
  </si>
  <si>
    <t>Que Ímpio</t>
  </si>
  <si>
    <t>Sal</t>
  </si>
  <si>
    <t>José Pereira</t>
  </si>
  <si>
    <t>Dom Souci</t>
  </si>
  <si>
    <t>Mª Moura Caetano</t>
  </si>
  <si>
    <t>Diamant</t>
  </si>
  <si>
    <t>Rui Campeão</t>
  </si>
  <si>
    <t>Xarme</t>
  </si>
  <si>
    <t>Filipa Gentil Martins</t>
  </si>
  <si>
    <r>
      <t xml:space="preserve">JORNADA III      </t>
    </r>
    <r>
      <rPr>
        <b/>
        <sz val="8"/>
        <rFont val="Arial"/>
        <family val="2"/>
      </rPr>
      <t>Azeitão 31 e 1 Jun</t>
    </r>
  </si>
  <si>
    <t>Rita Guedes</t>
  </si>
  <si>
    <t>Mirabell Segard</t>
  </si>
  <si>
    <t>Sofia Lencastre</t>
  </si>
  <si>
    <t>Tenor</t>
  </si>
  <si>
    <t>Maria Silva</t>
  </si>
  <si>
    <t>Selim da Broa</t>
  </si>
  <si>
    <t>Susana Gamboa</t>
  </si>
  <si>
    <t>Carolina Mira</t>
  </si>
  <si>
    <t>Jandira</t>
  </si>
  <si>
    <t>Suiça</t>
  </si>
  <si>
    <t>Mariana Guedes</t>
  </si>
  <si>
    <t>Holocausto</t>
  </si>
  <si>
    <t>Teresa Lopes</t>
  </si>
  <si>
    <t>Tim</t>
  </si>
  <si>
    <t>Gonçalo Soares</t>
  </si>
  <si>
    <t>Upa</t>
  </si>
  <si>
    <t>Sorriso II</t>
  </si>
  <si>
    <t>Jaime Homem de Sá</t>
  </si>
  <si>
    <t>Oh Gustavo</t>
  </si>
  <si>
    <t>Duarte Martins</t>
  </si>
  <si>
    <t>Van Gogh</t>
  </si>
  <si>
    <t>Renato Cunha</t>
  </si>
  <si>
    <t>Clyde</t>
  </si>
  <si>
    <t>Ultra da Torre</t>
  </si>
  <si>
    <t>Pedro Sousa</t>
  </si>
  <si>
    <t>Albardero</t>
  </si>
  <si>
    <t>Tarzan</t>
  </si>
  <si>
    <t>Maria Pinho</t>
  </si>
  <si>
    <t>Pensador</t>
  </si>
  <si>
    <t>APURADOS PARA A TAÇA DE PORTUGAL DE DRESSAGE -2008</t>
  </si>
  <si>
    <r>
      <t xml:space="preserve">JORNADA IV </t>
    </r>
    <r>
      <rPr>
        <b/>
        <sz val="8"/>
        <rFont val="Arial"/>
        <family val="2"/>
      </rPr>
      <t>Reguengos 14 e 15 Jun</t>
    </r>
  </si>
  <si>
    <t>Zolista</t>
  </si>
  <si>
    <t>(B)</t>
  </si>
  <si>
    <t>(A)</t>
  </si>
  <si>
    <r>
      <t xml:space="preserve">Venturoso </t>
    </r>
    <r>
      <rPr>
        <sz val="8"/>
        <color indexed="17"/>
        <rFont val="Arial"/>
        <family val="2"/>
      </rPr>
      <t>(6 anos)</t>
    </r>
  </si>
  <si>
    <r>
      <t xml:space="preserve">Vitorino </t>
    </r>
    <r>
      <rPr>
        <sz val="8"/>
        <color indexed="60"/>
        <rFont val="Arial"/>
        <family val="2"/>
      </rPr>
      <t>(6 anos)</t>
    </r>
  </si>
  <si>
    <r>
      <t xml:space="preserve">Sorriso I </t>
    </r>
    <r>
      <rPr>
        <sz val="8"/>
        <color indexed="55"/>
        <rFont val="Arial"/>
        <family val="2"/>
      </rPr>
      <t>(9 anos)</t>
    </r>
  </si>
  <si>
    <r>
      <t xml:space="preserve">JORNADA II      </t>
    </r>
    <r>
      <rPr>
        <b/>
        <sz val="8"/>
        <rFont val="Arial"/>
        <family val="2"/>
      </rPr>
      <t>Coimbra 3 e 4 Mai</t>
    </r>
  </si>
  <si>
    <t>Xanadu</t>
  </si>
  <si>
    <t>Joaquim Fernandes</t>
  </si>
  <si>
    <t>Urandi</t>
  </si>
  <si>
    <t>Traviata</t>
  </si>
  <si>
    <t>Total de Pontos</t>
  </si>
  <si>
    <t>Conjuntos não qualificados</t>
  </si>
  <si>
    <r>
      <t xml:space="preserve">Venturoso </t>
    </r>
    <r>
      <rPr>
        <sz val="8"/>
        <color indexed="23"/>
        <rFont val="Arial"/>
        <family val="2"/>
      </rPr>
      <t>(6 anos)</t>
    </r>
  </si>
  <si>
    <t>Lisandra Parreira</t>
  </si>
  <si>
    <t>Zangado</t>
  </si>
  <si>
    <t>Diogo Branco</t>
  </si>
  <si>
    <t>Zagalo</t>
  </si>
  <si>
    <t>Claudia Gonçalves</t>
  </si>
  <si>
    <t>Vitória</t>
  </si>
  <si>
    <t>Ana teresa Pires</t>
  </si>
  <si>
    <t>Urano</t>
  </si>
  <si>
    <t>António Elias Pinheiro</t>
  </si>
  <si>
    <t>Woman Pride</t>
  </si>
  <si>
    <r>
      <t xml:space="preserve">JORNADA I       </t>
    </r>
    <r>
      <rPr>
        <b/>
        <sz val="8"/>
        <rFont val="Arial"/>
        <family val="2"/>
      </rPr>
      <t>Angra 15 e 16 Mai</t>
    </r>
  </si>
  <si>
    <r>
      <t xml:space="preserve">JORNADA II      </t>
    </r>
    <r>
      <rPr>
        <b/>
        <sz val="8"/>
        <rFont val="Arial"/>
        <family val="2"/>
      </rPr>
      <t>Angra 22 e 23 de Mai</t>
    </r>
  </si>
  <si>
    <r>
      <t xml:space="preserve">JORNADA III         </t>
    </r>
    <r>
      <rPr>
        <b/>
        <sz val="8"/>
        <rFont val="Arial"/>
        <family val="2"/>
      </rPr>
      <t>P Delgada 22 e 23 de Mai</t>
    </r>
  </si>
  <si>
    <r>
      <t xml:space="preserve">FINAL                           </t>
    </r>
    <r>
      <rPr>
        <b/>
        <sz val="8"/>
        <rFont val="Arial"/>
        <family val="2"/>
      </rPr>
      <t xml:space="preserve"> Ponte de Lima 27 a 29 Jun</t>
    </r>
  </si>
  <si>
    <r>
      <t xml:space="preserve">FINAL </t>
    </r>
    <r>
      <rPr>
        <b/>
        <sz val="8"/>
        <rFont val="Arial"/>
        <family val="2"/>
      </rPr>
      <t xml:space="preserve">                                               Ponte de Lima 27 a 29 Jun</t>
    </r>
  </si>
  <si>
    <t>FINAL                                   Ponte de Lima 27 a 29 Jun</t>
  </si>
  <si>
    <t>10.5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</si>
</sst>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0.0"/>
    <numFmt numFmtId="173" formatCode="0.000"/>
    <numFmt numFmtId="174" formatCode="0.0000"/>
  </numFmts>
  <fonts count="31">
    <font>
      <sz val="10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10"/>
      <name val="Arial"/>
      <family val="2"/>
    </font>
    <font>
      <b/>
      <sz val="9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sz val="8"/>
      <color indexed="10"/>
      <name val="Arial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b/>
      <sz val="10"/>
      <color indexed="55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10"/>
      <color indexed="53"/>
      <name val="Arial"/>
      <family val="2"/>
    </font>
    <font>
      <sz val="8"/>
      <color indexed="53"/>
      <name val="Arial"/>
      <family val="2"/>
    </font>
    <font>
      <sz val="10"/>
      <color indexed="55"/>
      <name val="Arial"/>
      <family val="2"/>
    </font>
    <font>
      <sz val="8"/>
      <color indexed="55"/>
      <name val="Arial"/>
      <family val="2"/>
    </font>
    <font>
      <b/>
      <sz val="9"/>
      <color indexed="55"/>
      <name val="Arial"/>
      <family val="2"/>
    </font>
    <font>
      <sz val="9"/>
      <color indexed="55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9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6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2" borderId="2" xfId="0" applyNumberFormat="1" applyFill="1" applyBorder="1" applyAlignment="1">
      <alignment/>
    </xf>
    <xf numFmtId="0" fontId="2" fillId="2" borderId="8" xfId="0" applyFont="1" applyFill="1" applyBorder="1" applyAlignment="1">
      <alignment/>
    </xf>
    <xf numFmtId="2" fontId="0" fillId="2" borderId="9" xfId="0" applyNumberFormat="1" applyFill="1" applyBorder="1" applyAlignment="1">
      <alignment/>
    </xf>
    <xf numFmtId="0" fontId="2" fillId="2" borderId="10" xfId="0" applyFont="1" applyFill="1" applyBorder="1" applyAlignment="1">
      <alignment/>
    </xf>
    <xf numFmtId="0" fontId="0" fillId="2" borderId="4" xfId="0" applyFill="1" applyBorder="1" applyAlignment="1">
      <alignment/>
    </xf>
    <xf numFmtId="2" fontId="0" fillId="2" borderId="4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" xfId="0" applyFill="1" applyBorder="1" applyAlignment="1">
      <alignment/>
    </xf>
    <xf numFmtId="2" fontId="0" fillId="0" borderId="2" xfId="0" applyNumberFormat="1" applyFill="1" applyBorder="1" applyAlignment="1">
      <alignment/>
    </xf>
    <xf numFmtId="2" fontId="0" fillId="0" borderId="9" xfId="0" applyNumberFormat="1" applyFill="1" applyBorder="1" applyAlignment="1">
      <alignment/>
    </xf>
    <xf numFmtId="0" fontId="0" fillId="0" borderId="5" xfId="0" applyFill="1" applyBorder="1" applyAlignment="1">
      <alignment/>
    </xf>
    <xf numFmtId="2" fontId="0" fillId="0" borderId="6" xfId="0" applyNumberFormat="1" applyFill="1" applyBorder="1" applyAlignment="1">
      <alignment/>
    </xf>
    <xf numFmtId="0" fontId="0" fillId="0" borderId="4" xfId="0" applyFill="1" applyBorder="1" applyAlignment="1">
      <alignment/>
    </xf>
    <xf numFmtId="2" fontId="0" fillId="0" borderId="4" xfId="0" applyNumberForma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2" fontId="0" fillId="0" borderId="19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0" xfId="0" applyFill="1" applyBorder="1" applyAlignment="1">
      <alignment/>
    </xf>
    <xf numFmtId="2" fontId="3" fillId="0" borderId="20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2" fontId="0" fillId="0" borderId="20" xfId="0" applyNumberForma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0" xfId="0" applyFont="1" applyBorder="1" applyAlignment="1">
      <alignment/>
    </xf>
    <xf numFmtId="0" fontId="5" fillId="2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5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22" xfId="0" applyNumberForma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0" xfId="0" applyFont="1" applyFill="1" applyBorder="1" applyAlignment="1">
      <alignment/>
    </xf>
    <xf numFmtId="2" fontId="3" fillId="0" borderId="2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0" xfId="0" applyBorder="1" applyAlignment="1">
      <alignment/>
    </xf>
    <xf numFmtId="2" fontId="3" fillId="0" borderId="20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2" fontId="0" fillId="0" borderId="20" xfId="0" applyNumberFormat="1" applyBorder="1" applyAlignment="1">
      <alignment/>
    </xf>
    <xf numFmtId="0" fontId="0" fillId="0" borderId="0" xfId="0" applyBorder="1" applyAlignment="1">
      <alignment horizontal="center"/>
    </xf>
    <xf numFmtId="2" fontId="3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0" fontId="0" fillId="0" borderId="20" xfId="0" applyBorder="1" applyAlignment="1">
      <alignment shrinkToFit="1"/>
    </xf>
    <xf numFmtId="0" fontId="0" fillId="0" borderId="11" xfId="0" applyFont="1" applyFill="1" applyBorder="1" applyAlignment="1">
      <alignment shrinkToFit="1"/>
    </xf>
    <xf numFmtId="0" fontId="0" fillId="0" borderId="13" xfId="0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2" borderId="11" xfId="0" applyFont="1" applyFill="1" applyBorder="1" applyAlignment="1">
      <alignment shrinkToFit="1"/>
    </xf>
    <xf numFmtId="0" fontId="0" fillId="2" borderId="5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3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2" borderId="11" xfId="0" applyFont="1" applyFill="1" applyBorder="1" applyAlignment="1">
      <alignment vertical="center" shrinkToFit="1"/>
    </xf>
    <xf numFmtId="0" fontId="2" fillId="0" borderId="26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vertical="center" shrinkToFit="1"/>
    </xf>
    <xf numFmtId="0" fontId="2" fillId="0" borderId="0" xfId="0" applyFont="1" applyBorder="1" applyAlignment="1">
      <alignment/>
    </xf>
    <xf numFmtId="0" fontId="0" fillId="2" borderId="8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0" fillId="2" borderId="26" xfId="0" applyFont="1" applyFill="1" applyBorder="1" applyAlignment="1">
      <alignment horizontal="center"/>
    </xf>
    <xf numFmtId="0" fontId="0" fillId="2" borderId="2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2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0" fillId="2" borderId="5" xfId="0" applyFont="1" applyFill="1" applyBorder="1" applyAlignment="1">
      <alignment vertical="center" shrinkToFit="1"/>
    </xf>
    <xf numFmtId="0" fontId="0" fillId="2" borderId="28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33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0" fillId="2" borderId="35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1" xfId="0" applyFont="1" applyFill="1" applyBorder="1" applyAlignment="1">
      <alignment shrinkToFit="1"/>
    </xf>
    <xf numFmtId="0" fontId="0" fillId="2" borderId="36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73" fontId="10" fillId="0" borderId="35" xfId="0" applyNumberFormat="1" applyFont="1" applyFill="1" applyBorder="1" applyAlignment="1">
      <alignment horizontal="center" shrinkToFit="1"/>
    </xf>
    <xf numFmtId="173" fontId="10" fillId="0" borderId="28" xfId="0" applyNumberFormat="1" applyFont="1" applyFill="1" applyBorder="1" applyAlignment="1">
      <alignment horizontal="center" shrinkToFit="1"/>
    </xf>
    <xf numFmtId="173" fontId="10" fillId="0" borderId="36" xfId="0" applyNumberFormat="1" applyFont="1" applyFill="1" applyBorder="1" applyAlignment="1">
      <alignment horizontal="center" shrinkToFit="1"/>
    </xf>
    <xf numFmtId="173" fontId="10" fillId="0" borderId="12" xfId="0" applyNumberFormat="1" applyFont="1" applyFill="1" applyBorder="1" applyAlignment="1">
      <alignment horizontal="center" shrinkToFit="1"/>
    </xf>
    <xf numFmtId="173" fontId="10" fillId="0" borderId="9" xfId="0" applyNumberFormat="1" applyFont="1" applyFill="1" applyBorder="1" applyAlignment="1">
      <alignment horizontal="center" shrinkToFit="1"/>
    </xf>
    <xf numFmtId="173" fontId="10" fillId="0" borderId="6" xfId="0" applyNumberFormat="1" applyFont="1" applyFill="1" applyBorder="1" applyAlignment="1">
      <alignment horizontal="center" shrinkToFit="1"/>
    </xf>
    <xf numFmtId="173" fontId="10" fillId="0" borderId="7" xfId="0" applyNumberFormat="1" applyFont="1" applyFill="1" applyBorder="1" applyAlignment="1">
      <alignment horizontal="center" shrinkToFit="1"/>
    </xf>
    <xf numFmtId="173" fontId="10" fillId="0" borderId="0" xfId="0" applyNumberFormat="1" applyFont="1" applyFill="1" applyBorder="1" applyAlignment="1">
      <alignment horizontal="center" shrinkToFit="1"/>
    </xf>
    <xf numFmtId="173" fontId="10" fillId="0" borderId="37" xfId="0" applyNumberFormat="1" applyFont="1" applyFill="1" applyBorder="1" applyAlignment="1">
      <alignment horizontal="center" shrinkToFit="1"/>
    </xf>
    <xf numFmtId="173" fontId="10" fillId="0" borderId="2" xfId="0" applyNumberFormat="1" applyFont="1" applyFill="1" applyBorder="1" applyAlignment="1">
      <alignment horizontal="right" shrinkToFit="1"/>
    </xf>
    <xf numFmtId="173" fontId="10" fillId="0" borderId="2" xfId="0" applyNumberFormat="1" applyFont="1" applyFill="1" applyBorder="1" applyAlignment="1">
      <alignment shrinkToFit="1"/>
    </xf>
    <xf numFmtId="173" fontId="10" fillId="0" borderId="13" xfId="0" applyNumberFormat="1" applyFont="1" applyFill="1" applyBorder="1" applyAlignment="1">
      <alignment shrinkToFit="1"/>
    </xf>
    <xf numFmtId="173" fontId="10" fillId="0" borderId="2" xfId="0" applyNumberFormat="1" applyFont="1" applyFill="1" applyBorder="1" applyAlignment="1">
      <alignment horizontal="center" shrinkToFit="1"/>
    </xf>
    <xf numFmtId="173" fontId="10" fillId="0" borderId="38" xfId="0" applyNumberFormat="1" applyFont="1" applyFill="1" applyBorder="1" applyAlignment="1">
      <alignment shrinkToFit="1"/>
    </xf>
    <xf numFmtId="173" fontId="10" fillId="0" borderId="4" xfId="0" applyNumberFormat="1" applyFont="1" applyFill="1" applyBorder="1" applyAlignment="1">
      <alignment shrinkToFit="1"/>
    </xf>
    <xf numFmtId="173" fontId="10" fillId="0" borderId="0" xfId="0" applyNumberFormat="1" applyFont="1" applyFill="1" applyBorder="1" applyAlignment="1">
      <alignment shrinkToFit="1"/>
    </xf>
    <xf numFmtId="173" fontId="10" fillId="0" borderId="4" xfId="0" applyNumberFormat="1" applyFont="1" applyFill="1" applyBorder="1" applyAlignment="1">
      <alignment horizontal="center" shrinkToFit="1"/>
    </xf>
    <xf numFmtId="173" fontId="10" fillId="0" borderId="22" xfId="0" applyNumberFormat="1" applyFont="1" applyFill="1" applyBorder="1" applyAlignment="1">
      <alignment shrinkToFit="1"/>
    </xf>
    <xf numFmtId="0" fontId="3" fillId="0" borderId="0" xfId="0" applyFont="1" applyAlignment="1">
      <alignment/>
    </xf>
    <xf numFmtId="0" fontId="0" fillId="2" borderId="35" xfId="0" applyFont="1" applyFill="1" applyBorder="1" applyAlignment="1">
      <alignment/>
    </xf>
    <xf numFmtId="0" fontId="3" fillId="2" borderId="39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0" fillId="2" borderId="41" xfId="0" applyFont="1" applyFill="1" applyBorder="1" applyAlignment="1">
      <alignment/>
    </xf>
    <xf numFmtId="0" fontId="3" fillId="2" borderId="42" xfId="0" applyFont="1" applyFill="1" applyBorder="1" applyAlignment="1">
      <alignment horizontal="center"/>
    </xf>
    <xf numFmtId="0" fontId="0" fillId="2" borderId="36" xfId="0" applyFont="1" applyFill="1" applyBorder="1" applyAlignment="1">
      <alignment/>
    </xf>
    <xf numFmtId="0" fontId="3" fillId="2" borderId="26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11" xfId="0" applyFont="1" applyFill="1" applyBorder="1" applyAlignment="1">
      <alignment vertical="center" shrinkToFit="1"/>
    </xf>
    <xf numFmtId="0" fontId="0" fillId="0" borderId="36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0" fontId="3" fillId="0" borderId="42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173" fontId="10" fillId="0" borderId="45" xfId="0" applyNumberFormat="1" applyFont="1" applyFill="1" applyBorder="1" applyAlignment="1">
      <alignment horizontal="center" shrinkToFit="1"/>
    </xf>
    <xf numFmtId="173" fontId="10" fillId="0" borderId="12" xfId="0" applyNumberFormat="1" applyFont="1" applyFill="1" applyBorder="1" applyAlignment="1">
      <alignment shrinkToFit="1"/>
    </xf>
    <xf numFmtId="173" fontId="10" fillId="0" borderId="46" xfId="0" applyNumberFormat="1" applyFont="1" applyFill="1" applyBorder="1" applyAlignment="1">
      <alignment shrinkToFit="1"/>
    </xf>
    <xf numFmtId="173" fontId="10" fillId="0" borderId="28" xfId="0" applyNumberFormat="1" applyFont="1" applyFill="1" applyBorder="1" applyAlignment="1">
      <alignment shrinkToFit="1"/>
    </xf>
    <xf numFmtId="173" fontId="10" fillId="0" borderId="7" xfId="0" applyNumberFormat="1" applyFont="1" applyFill="1" applyBorder="1" applyAlignment="1">
      <alignment shrinkToFit="1"/>
    </xf>
    <xf numFmtId="173" fontId="10" fillId="0" borderId="47" xfId="0" applyNumberFormat="1" applyFont="1" applyFill="1" applyBorder="1" applyAlignment="1">
      <alignment shrinkToFit="1"/>
    </xf>
    <xf numFmtId="173" fontId="10" fillId="0" borderId="48" xfId="0" applyNumberFormat="1" applyFont="1" applyFill="1" applyBorder="1" applyAlignment="1">
      <alignment horizontal="center" shrinkToFit="1"/>
    </xf>
    <xf numFmtId="173" fontId="10" fillId="0" borderId="2" xfId="0" applyNumberFormat="1" applyFont="1" applyBorder="1" applyAlignment="1">
      <alignment shrinkToFit="1"/>
    </xf>
    <xf numFmtId="173" fontId="10" fillId="0" borderId="49" xfId="0" applyNumberFormat="1" applyFont="1" applyFill="1" applyBorder="1" applyAlignment="1">
      <alignment horizontal="center" shrinkToFit="1"/>
    </xf>
    <xf numFmtId="173" fontId="10" fillId="0" borderId="13" xfId="0" applyNumberFormat="1" applyFont="1" applyFill="1" applyBorder="1" applyAlignment="1">
      <alignment horizontal="center" shrinkToFit="1"/>
    </xf>
    <xf numFmtId="0" fontId="0" fillId="0" borderId="35" xfId="0" applyFont="1" applyFill="1" applyBorder="1" applyAlignment="1">
      <alignment/>
    </xf>
    <xf numFmtId="173" fontId="10" fillId="0" borderId="9" xfId="0" applyNumberFormat="1" applyFont="1" applyFill="1" applyBorder="1" applyAlignment="1">
      <alignment shrinkToFit="1"/>
    </xf>
    <xf numFmtId="173" fontId="10" fillId="0" borderId="9" xfId="0" applyNumberFormat="1" applyFont="1" applyFill="1" applyBorder="1" applyAlignment="1">
      <alignment horizontal="right" shrinkToFit="1"/>
    </xf>
    <xf numFmtId="173" fontId="10" fillId="0" borderId="37" xfId="0" applyNumberFormat="1" applyFont="1" applyFill="1" applyBorder="1" applyAlignment="1">
      <alignment shrinkToFit="1"/>
    </xf>
    <xf numFmtId="173" fontId="10" fillId="0" borderId="48" xfId="0" applyNumberFormat="1" applyFont="1" applyFill="1" applyBorder="1" applyAlignment="1">
      <alignment shrinkToFit="1"/>
    </xf>
    <xf numFmtId="173" fontId="10" fillId="0" borderId="35" xfId="0" applyNumberFormat="1" applyFont="1" applyFill="1" applyBorder="1" applyAlignment="1">
      <alignment shrinkToFit="1"/>
    </xf>
    <xf numFmtId="0" fontId="3" fillId="0" borderId="22" xfId="0" applyFont="1" applyFill="1" applyBorder="1" applyAlignment="1">
      <alignment/>
    </xf>
    <xf numFmtId="173" fontId="10" fillId="0" borderId="36" xfId="0" applyNumberFormat="1" applyFont="1" applyFill="1" applyBorder="1" applyAlignment="1">
      <alignment shrinkToFit="1"/>
    </xf>
    <xf numFmtId="173" fontId="10" fillId="0" borderId="6" xfId="0" applyNumberFormat="1" applyFont="1" applyFill="1" applyBorder="1" applyAlignment="1">
      <alignment shrinkToFit="1"/>
    </xf>
    <xf numFmtId="173" fontId="10" fillId="0" borderId="50" xfId="0" applyNumberFormat="1" applyFont="1" applyFill="1" applyBorder="1" applyAlignment="1">
      <alignment shrinkToFit="1"/>
    </xf>
    <xf numFmtId="173" fontId="10" fillId="2" borderId="12" xfId="0" applyNumberFormat="1" applyFont="1" applyFill="1" applyBorder="1" applyAlignment="1">
      <alignment shrinkToFit="1"/>
    </xf>
    <xf numFmtId="173" fontId="10" fillId="2" borderId="6" xfId="0" applyNumberFormat="1" applyFont="1" applyFill="1" applyBorder="1" applyAlignment="1">
      <alignment shrinkToFit="1"/>
    </xf>
    <xf numFmtId="173" fontId="10" fillId="2" borderId="13" xfId="0" applyNumberFormat="1" applyFont="1" applyFill="1" applyBorder="1" applyAlignment="1">
      <alignment shrinkToFit="1"/>
    </xf>
    <xf numFmtId="173" fontId="10" fillId="2" borderId="4" xfId="0" applyNumberFormat="1" applyFont="1" applyFill="1" applyBorder="1" applyAlignment="1">
      <alignment shrinkToFit="1"/>
    </xf>
    <xf numFmtId="0" fontId="3" fillId="2" borderId="1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2" borderId="11" xfId="0" applyFont="1" applyFill="1" applyBorder="1" applyAlignment="1">
      <alignment/>
    </xf>
    <xf numFmtId="173" fontId="10" fillId="2" borderId="9" xfId="0" applyNumberFormat="1" applyFont="1" applyFill="1" applyBorder="1" applyAlignment="1">
      <alignment shrinkToFit="1"/>
    </xf>
    <xf numFmtId="0" fontId="3" fillId="2" borderId="2" xfId="0" applyFont="1" applyFill="1" applyBorder="1" applyAlignment="1">
      <alignment/>
    </xf>
    <xf numFmtId="173" fontId="10" fillId="2" borderId="2" xfId="0" applyNumberFormat="1" applyFont="1" applyFill="1" applyBorder="1" applyAlignment="1">
      <alignment shrinkToFit="1"/>
    </xf>
    <xf numFmtId="0" fontId="2" fillId="2" borderId="5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10" fillId="0" borderId="28" xfId="0" applyNumberFormat="1" applyFont="1" applyFill="1" applyBorder="1" applyAlignment="1">
      <alignment horizontal="right" shrinkToFit="1"/>
    </xf>
    <xf numFmtId="173" fontId="10" fillId="2" borderId="7" xfId="0" applyNumberFormat="1" applyFont="1" applyFill="1" applyBorder="1" applyAlignment="1">
      <alignment shrinkToFit="1"/>
    </xf>
    <xf numFmtId="173" fontId="10" fillId="2" borderId="28" xfId="0" applyNumberFormat="1" applyFont="1" applyFill="1" applyBorder="1" applyAlignment="1">
      <alignment shrinkToFit="1"/>
    </xf>
    <xf numFmtId="173" fontId="10" fillId="2" borderId="36" xfId="0" applyNumberFormat="1" applyFont="1" applyFill="1" applyBorder="1" applyAlignment="1">
      <alignment shrinkToFit="1"/>
    </xf>
    <xf numFmtId="173" fontId="10" fillId="2" borderId="47" xfId="0" applyNumberFormat="1" applyFont="1" applyFill="1" applyBorder="1" applyAlignment="1">
      <alignment shrinkToFit="1"/>
    </xf>
    <xf numFmtId="173" fontId="10" fillId="2" borderId="48" xfId="0" applyNumberFormat="1" applyFont="1" applyFill="1" applyBorder="1" applyAlignment="1">
      <alignment shrinkToFit="1"/>
    </xf>
    <xf numFmtId="173" fontId="10" fillId="2" borderId="22" xfId="0" applyNumberFormat="1" applyFont="1" applyFill="1" applyBorder="1" applyAlignment="1">
      <alignment shrinkToFit="1"/>
    </xf>
    <xf numFmtId="0" fontId="3" fillId="2" borderId="22" xfId="0" applyFont="1" applyFill="1" applyBorder="1" applyAlignment="1">
      <alignment/>
    </xf>
    <xf numFmtId="0" fontId="0" fillId="0" borderId="32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56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40" xfId="0" applyFont="1" applyBorder="1" applyAlignment="1">
      <alignment horizontal="center"/>
    </xf>
    <xf numFmtId="173" fontId="10" fillId="2" borderId="28" xfId="0" applyNumberFormat="1" applyFont="1" applyFill="1" applyBorder="1" applyAlignment="1">
      <alignment horizontal="right" shrinkToFit="1"/>
    </xf>
    <xf numFmtId="173" fontId="10" fillId="2" borderId="28" xfId="0" applyNumberFormat="1" applyFont="1" applyFill="1" applyBorder="1" applyAlignment="1">
      <alignment horizontal="center" shrinkToFit="1"/>
    </xf>
    <xf numFmtId="173" fontId="10" fillId="2" borderId="37" xfId="0" applyNumberFormat="1" applyFont="1" applyFill="1" applyBorder="1" applyAlignment="1">
      <alignment shrinkToFit="1"/>
    </xf>
    <xf numFmtId="173" fontId="10" fillId="2" borderId="2" xfId="0" applyNumberFormat="1" applyFont="1" applyFill="1" applyBorder="1" applyAlignment="1">
      <alignment horizontal="center" shrinkToFit="1"/>
    </xf>
    <xf numFmtId="173" fontId="10" fillId="2" borderId="13" xfId="0" applyNumberFormat="1" applyFont="1" applyFill="1" applyBorder="1" applyAlignment="1">
      <alignment horizontal="center" shrinkToFit="1"/>
    </xf>
    <xf numFmtId="173" fontId="10" fillId="2" borderId="35" xfId="0" applyNumberFormat="1" applyFont="1" applyFill="1" applyBorder="1" applyAlignment="1">
      <alignment shrinkToFit="1"/>
    </xf>
    <xf numFmtId="0" fontId="3" fillId="2" borderId="1" xfId="0" applyFont="1" applyFill="1" applyBorder="1" applyAlignment="1">
      <alignment/>
    </xf>
    <xf numFmtId="0" fontId="3" fillId="2" borderId="57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2" fillId="2" borderId="42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0" fillId="0" borderId="45" xfId="0" applyNumberFormat="1" applyBorder="1" applyAlignment="1">
      <alignment/>
    </xf>
    <xf numFmtId="0" fontId="0" fillId="0" borderId="49" xfId="0" applyFont="1" applyBorder="1" applyAlignment="1">
      <alignment horizontal="center"/>
    </xf>
    <xf numFmtId="2" fontId="0" fillId="0" borderId="49" xfId="0" applyNumberFormat="1" applyBorder="1" applyAlignment="1">
      <alignment/>
    </xf>
    <xf numFmtId="0" fontId="0" fillId="0" borderId="58" xfId="0" applyFont="1" applyBorder="1" applyAlignment="1">
      <alignment/>
    </xf>
    <xf numFmtId="2" fontId="0" fillId="0" borderId="41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58" xfId="0" applyBorder="1" applyAlignment="1">
      <alignment/>
    </xf>
    <xf numFmtId="0" fontId="2" fillId="0" borderId="3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59" xfId="0" applyBorder="1" applyAlignment="1">
      <alignment horizontal="center"/>
    </xf>
    <xf numFmtId="173" fontId="10" fillId="0" borderId="13" xfId="0" applyNumberFormat="1" applyFont="1" applyBorder="1" applyAlignment="1">
      <alignment shrinkToFit="1"/>
    </xf>
    <xf numFmtId="173" fontId="11" fillId="2" borderId="2" xfId="0" applyNumberFormat="1" applyFont="1" applyFill="1" applyBorder="1" applyAlignment="1">
      <alignment shrinkToFit="1"/>
    </xf>
    <xf numFmtId="173" fontId="11" fillId="2" borderId="4" xfId="0" applyNumberFormat="1" applyFont="1" applyFill="1" applyBorder="1" applyAlignment="1">
      <alignment shrinkToFit="1"/>
    </xf>
    <xf numFmtId="0" fontId="12" fillId="0" borderId="0" xfId="0" applyFont="1" applyAlignment="1">
      <alignment horizontal="center"/>
    </xf>
    <xf numFmtId="173" fontId="10" fillId="0" borderId="4" xfId="0" applyNumberFormat="1" applyFont="1" applyBorder="1" applyAlignment="1">
      <alignment shrinkToFit="1"/>
    </xf>
    <xf numFmtId="173" fontId="10" fillId="0" borderId="35" xfId="0" applyNumberFormat="1" applyFont="1" applyFill="1" applyBorder="1" applyAlignment="1">
      <alignment horizontal="center"/>
    </xf>
    <xf numFmtId="173" fontId="10" fillId="0" borderId="28" xfId="0" applyNumberFormat="1" applyFont="1" applyFill="1" applyBorder="1" applyAlignment="1">
      <alignment horizontal="center"/>
    </xf>
    <xf numFmtId="173" fontId="10" fillId="0" borderId="7" xfId="0" applyNumberFormat="1" applyFont="1" applyFill="1" applyBorder="1" applyAlignment="1">
      <alignment horizontal="center"/>
    </xf>
    <xf numFmtId="173" fontId="10" fillId="0" borderId="9" xfId="0" applyNumberFormat="1" applyFont="1" applyFill="1" applyBorder="1" applyAlignment="1">
      <alignment horizontal="center"/>
    </xf>
    <xf numFmtId="173" fontId="10" fillId="0" borderId="12" xfId="0" applyNumberFormat="1" applyFont="1" applyFill="1" applyBorder="1" applyAlignment="1">
      <alignment/>
    </xf>
    <xf numFmtId="173" fontId="3" fillId="0" borderId="47" xfId="0" applyNumberFormat="1" applyFont="1" applyFill="1" applyBorder="1" applyAlignment="1">
      <alignment/>
    </xf>
    <xf numFmtId="173" fontId="10" fillId="0" borderId="48" xfId="0" applyNumberFormat="1" applyFont="1" applyFill="1" applyBorder="1" applyAlignment="1">
      <alignment horizontal="center"/>
    </xf>
    <xf numFmtId="173" fontId="10" fillId="0" borderId="2" xfId="0" applyNumberFormat="1" applyFont="1" applyFill="1" applyBorder="1" applyAlignment="1">
      <alignment horizontal="center"/>
    </xf>
    <xf numFmtId="173" fontId="10" fillId="0" borderId="4" xfId="0" applyNumberFormat="1" applyFont="1" applyFill="1" applyBorder="1" applyAlignment="1">
      <alignment horizontal="center"/>
    </xf>
    <xf numFmtId="173" fontId="3" fillId="0" borderId="2" xfId="0" applyNumberFormat="1" applyFont="1" applyFill="1" applyBorder="1" applyAlignment="1">
      <alignment horizontal="center"/>
    </xf>
    <xf numFmtId="173" fontId="3" fillId="0" borderId="49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center"/>
    </xf>
    <xf numFmtId="173" fontId="3" fillId="0" borderId="4" xfId="0" applyNumberFormat="1" applyFont="1" applyFill="1" applyBorder="1" applyAlignment="1">
      <alignment horizontal="center"/>
    </xf>
    <xf numFmtId="173" fontId="10" fillId="0" borderId="2" xfId="0" applyNumberFormat="1" applyFont="1" applyFill="1" applyBorder="1" applyAlignment="1">
      <alignment/>
    </xf>
    <xf numFmtId="173" fontId="10" fillId="0" borderId="45" xfId="0" applyNumberFormat="1" applyFont="1" applyFill="1" applyBorder="1" applyAlignment="1">
      <alignment horizontal="center"/>
    </xf>
    <xf numFmtId="173" fontId="10" fillId="0" borderId="12" xfId="0" applyNumberFormat="1" applyFont="1" applyFill="1" applyBorder="1" applyAlignment="1">
      <alignment horizontal="center"/>
    </xf>
    <xf numFmtId="173" fontId="10" fillId="0" borderId="46" xfId="0" applyNumberFormat="1" applyFont="1" applyFill="1" applyBorder="1" applyAlignment="1">
      <alignment/>
    </xf>
    <xf numFmtId="173" fontId="10" fillId="0" borderId="9" xfId="0" applyNumberFormat="1" applyFont="1" applyFill="1" applyBorder="1" applyAlignment="1">
      <alignment/>
    </xf>
    <xf numFmtId="173" fontId="10" fillId="0" borderId="9" xfId="0" applyNumberFormat="1" applyFont="1" applyFill="1" applyBorder="1" applyAlignment="1">
      <alignment/>
    </xf>
    <xf numFmtId="173" fontId="10" fillId="0" borderId="6" xfId="0" applyNumberFormat="1" applyFont="1" applyFill="1" applyBorder="1" applyAlignment="1">
      <alignment/>
    </xf>
    <xf numFmtId="173" fontId="10" fillId="0" borderId="28" xfId="0" applyNumberFormat="1" applyFont="1" applyFill="1" applyBorder="1" applyAlignment="1">
      <alignment/>
    </xf>
    <xf numFmtId="173" fontId="10" fillId="0" borderId="36" xfId="0" applyNumberFormat="1" applyFont="1" applyFill="1" applyBorder="1" applyAlignment="1">
      <alignment/>
    </xf>
    <xf numFmtId="173" fontId="10" fillId="0" borderId="0" xfId="0" applyNumberFormat="1" applyFont="1" applyFill="1" applyBorder="1" applyAlignment="1">
      <alignment/>
    </xf>
    <xf numFmtId="173" fontId="10" fillId="0" borderId="6" xfId="0" applyNumberFormat="1" applyFont="1" applyFill="1" applyBorder="1" applyAlignment="1">
      <alignment/>
    </xf>
    <xf numFmtId="173" fontId="10" fillId="0" borderId="37" xfId="0" applyNumberFormat="1" applyFont="1" applyBorder="1" applyAlignment="1">
      <alignment/>
    </xf>
    <xf numFmtId="173" fontId="10" fillId="0" borderId="48" xfId="0" applyNumberFormat="1" applyFont="1" applyFill="1" applyBorder="1" applyAlignment="1">
      <alignment/>
    </xf>
    <xf numFmtId="173" fontId="10" fillId="0" borderId="2" xfId="0" applyNumberFormat="1" applyFont="1" applyFill="1" applyBorder="1" applyAlignment="1">
      <alignment/>
    </xf>
    <xf numFmtId="173" fontId="10" fillId="0" borderId="49" xfId="0" applyNumberFormat="1" applyFont="1" applyFill="1" applyBorder="1" applyAlignment="1">
      <alignment/>
    </xf>
    <xf numFmtId="173" fontId="10" fillId="0" borderId="4" xfId="0" applyNumberFormat="1" applyFont="1" applyFill="1" applyBorder="1" applyAlignment="1">
      <alignment/>
    </xf>
    <xf numFmtId="173" fontId="10" fillId="0" borderId="22" xfId="0" applyNumberFormat="1" applyFont="1" applyFill="1" applyBorder="1" applyAlignment="1">
      <alignment/>
    </xf>
    <xf numFmtId="173" fontId="10" fillId="0" borderId="13" xfId="0" applyNumberFormat="1" applyFont="1" applyFill="1" applyBorder="1" applyAlignment="1">
      <alignment/>
    </xf>
    <xf numFmtId="173" fontId="10" fillId="0" borderId="38" xfId="0" applyNumberFormat="1" applyFont="1" applyFill="1" applyBorder="1" applyAlignment="1">
      <alignment/>
    </xf>
    <xf numFmtId="173" fontId="10" fillId="0" borderId="13" xfId="0" applyNumberFormat="1" applyFont="1" applyFill="1" applyBorder="1" applyAlignment="1">
      <alignment/>
    </xf>
    <xf numFmtId="173" fontId="10" fillId="0" borderId="4" xfId="0" applyNumberFormat="1" applyFont="1" applyFill="1" applyBorder="1" applyAlignment="1">
      <alignment/>
    </xf>
    <xf numFmtId="173" fontId="10" fillId="0" borderId="22" xfId="0" applyNumberFormat="1" applyFont="1" applyBorder="1" applyAlignment="1">
      <alignment/>
    </xf>
    <xf numFmtId="173" fontId="10" fillId="0" borderId="28" xfId="0" applyNumberFormat="1" applyFont="1" applyFill="1" applyBorder="1" applyAlignment="1">
      <alignment/>
    </xf>
    <xf numFmtId="173" fontId="10" fillId="0" borderId="7" xfId="0" applyNumberFormat="1" applyFont="1" applyFill="1" applyBorder="1" applyAlignment="1">
      <alignment/>
    </xf>
    <xf numFmtId="2" fontId="0" fillId="0" borderId="36" xfId="0" applyNumberFormat="1" applyBorder="1" applyAlignment="1">
      <alignment/>
    </xf>
    <xf numFmtId="2" fontId="0" fillId="0" borderId="28" xfId="0" applyNumberFormat="1" applyBorder="1" applyAlignment="1">
      <alignment/>
    </xf>
    <xf numFmtId="173" fontId="10" fillId="0" borderId="35" xfId="0" applyNumberFormat="1" applyFont="1" applyFill="1" applyBorder="1" applyAlignment="1">
      <alignment/>
    </xf>
    <xf numFmtId="173" fontId="10" fillId="0" borderId="45" xfId="0" applyNumberFormat="1" applyFont="1" applyFill="1" applyBorder="1" applyAlignment="1">
      <alignment/>
    </xf>
    <xf numFmtId="173" fontId="10" fillId="0" borderId="12" xfId="0" applyNumberFormat="1" applyFont="1" applyFill="1" applyBorder="1" applyAlignment="1">
      <alignment/>
    </xf>
    <xf numFmtId="173" fontId="10" fillId="0" borderId="0" xfId="0" applyNumberFormat="1" applyFont="1" applyFill="1" applyBorder="1" applyAlignment="1">
      <alignment/>
    </xf>
    <xf numFmtId="0" fontId="9" fillId="0" borderId="48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2" fontId="0" fillId="0" borderId="47" xfId="0" applyNumberFormat="1" applyFill="1" applyBorder="1" applyAlignment="1">
      <alignment/>
    </xf>
    <xf numFmtId="0" fontId="10" fillId="0" borderId="3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13" fillId="0" borderId="57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173" fontId="10" fillId="0" borderId="12" xfId="0" applyNumberFormat="1" applyFont="1" applyFill="1" applyBorder="1" applyAlignment="1">
      <alignment horizontal="right" shrinkToFit="1"/>
    </xf>
    <xf numFmtId="173" fontId="10" fillId="0" borderId="0" xfId="0" applyNumberFormat="1" applyFont="1" applyFill="1" applyAlignment="1">
      <alignment shrinkToFit="1"/>
    </xf>
    <xf numFmtId="0" fontId="9" fillId="0" borderId="22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0" fontId="9" fillId="0" borderId="57" xfId="0" applyFont="1" applyFill="1" applyBorder="1" applyAlignment="1">
      <alignment/>
    </xf>
    <xf numFmtId="173" fontId="10" fillId="0" borderId="60" xfId="0" applyNumberFormat="1" applyFont="1" applyFill="1" applyBorder="1" applyAlignment="1">
      <alignment shrinkToFit="1"/>
    </xf>
    <xf numFmtId="0" fontId="3" fillId="0" borderId="60" xfId="0" applyFont="1" applyFill="1" applyBorder="1" applyAlignment="1">
      <alignment horizontal="center"/>
    </xf>
    <xf numFmtId="0" fontId="0" fillId="0" borderId="61" xfId="0" applyBorder="1" applyAlignment="1">
      <alignment/>
    </xf>
    <xf numFmtId="2" fontId="0" fillId="0" borderId="61" xfId="0" applyNumberFormat="1" applyBorder="1" applyAlignment="1">
      <alignment/>
    </xf>
    <xf numFmtId="0" fontId="0" fillId="2" borderId="40" xfId="0" applyFont="1" applyFill="1" applyBorder="1" applyAlignment="1">
      <alignment/>
    </xf>
    <xf numFmtId="173" fontId="10" fillId="0" borderId="40" xfId="0" applyNumberFormat="1" applyFont="1" applyFill="1" applyBorder="1" applyAlignment="1">
      <alignment horizontal="center" shrinkToFit="1"/>
    </xf>
    <xf numFmtId="0" fontId="3" fillId="0" borderId="40" xfId="0" applyFont="1" applyFill="1" applyBorder="1" applyAlignment="1">
      <alignment horizontal="center"/>
    </xf>
    <xf numFmtId="173" fontId="10" fillId="0" borderId="40" xfId="0" applyNumberFormat="1" applyFont="1" applyFill="1" applyBorder="1" applyAlignment="1">
      <alignment horizontal="center"/>
    </xf>
    <xf numFmtId="173" fontId="10" fillId="0" borderId="40" xfId="0" applyNumberFormat="1" applyFont="1" applyFill="1" applyBorder="1" applyAlignment="1">
      <alignment/>
    </xf>
    <xf numFmtId="0" fontId="14" fillId="0" borderId="48" xfId="0" applyFont="1" applyFill="1" applyBorder="1" applyAlignment="1">
      <alignment/>
    </xf>
    <xf numFmtId="2" fontId="0" fillId="0" borderId="0" xfId="0" applyNumberFormat="1" applyBorder="1" applyAlignment="1">
      <alignment wrapText="1"/>
    </xf>
    <xf numFmtId="0" fontId="0" fillId="0" borderId="24" xfId="0" applyFont="1" applyFill="1" applyBorder="1" applyAlignment="1">
      <alignment/>
    </xf>
    <xf numFmtId="0" fontId="3" fillId="2" borderId="51" xfId="0" applyFont="1" applyFill="1" applyBorder="1" applyAlignment="1">
      <alignment horizontal="center"/>
    </xf>
    <xf numFmtId="0" fontId="2" fillId="2" borderId="62" xfId="0" applyFont="1" applyFill="1" applyBorder="1" applyAlignment="1">
      <alignment horizontal="center"/>
    </xf>
    <xf numFmtId="0" fontId="2" fillId="2" borderId="63" xfId="0" applyFont="1" applyFill="1" applyBorder="1" applyAlignment="1">
      <alignment horizontal="center"/>
    </xf>
    <xf numFmtId="0" fontId="0" fillId="0" borderId="60" xfId="0" applyFont="1" applyFill="1" applyBorder="1" applyAlignment="1">
      <alignment/>
    </xf>
    <xf numFmtId="0" fontId="3" fillId="0" borderId="51" xfId="0" applyFont="1" applyFill="1" applyBorder="1" applyAlignment="1">
      <alignment horizontal="center"/>
    </xf>
    <xf numFmtId="173" fontId="10" fillId="2" borderId="2" xfId="0" applyNumberFormat="1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21" xfId="0" applyFont="1" applyBorder="1" applyAlignment="1">
      <alignment shrinkToFit="1"/>
    </xf>
    <xf numFmtId="0" fontId="0" fillId="0" borderId="37" xfId="0" applyFont="1" applyBorder="1" applyAlignment="1">
      <alignment/>
    </xf>
    <xf numFmtId="0" fontId="3" fillId="0" borderId="57" xfId="0" applyFont="1" applyBorder="1" applyAlignment="1">
      <alignment shrinkToFit="1"/>
    </xf>
    <xf numFmtId="0" fontId="0" fillId="2" borderId="24" xfId="0" applyFont="1" applyFill="1" applyBorder="1" applyAlignment="1">
      <alignment horizontal="left"/>
    </xf>
    <xf numFmtId="173" fontId="10" fillId="0" borderId="46" xfId="0" applyNumberFormat="1" applyFont="1" applyFill="1" applyBorder="1" applyAlignment="1">
      <alignment horizontal="right" shrinkToFit="1"/>
    </xf>
    <xf numFmtId="173" fontId="10" fillId="0" borderId="38" xfId="0" applyNumberFormat="1" applyFont="1" applyFill="1" applyBorder="1" applyAlignment="1">
      <alignment horizontal="right"/>
    </xf>
    <xf numFmtId="173" fontId="10" fillId="0" borderId="6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173" fontId="10" fillId="0" borderId="13" xfId="0" applyNumberFormat="1" applyFont="1" applyFill="1" applyBorder="1" applyAlignment="1">
      <alignment horizontal="center"/>
    </xf>
    <xf numFmtId="173" fontId="10" fillId="0" borderId="22" xfId="0" applyNumberFormat="1" applyFont="1" applyFill="1" applyBorder="1" applyAlignment="1">
      <alignment horizontal="center"/>
    </xf>
    <xf numFmtId="0" fontId="0" fillId="2" borderId="60" xfId="0" applyFont="1" applyFill="1" applyBorder="1" applyAlignment="1">
      <alignment/>
    </xf>
    <xf numFmtId="0" fontId="3" fillId="2" borderId="60" xfId="0" applyFont="1" applyFill="1" applyBorder="1" applyAlignment="1">
      <alignment horizontal="center"/>
    </xf>
    <xf numFmtId="173" fontId="10" fillId="0" borderId="60" xfId="0" applyNumberFormat="1" applyFont="1" applyFill="1" applyBorder="1" applyAlignment="1">
      <alignment horizontal="center" shrinkToFit="1"/>
    </xf>
    <xf numFmtId="173" fontId="10" fillId="0" borderId="60" xfId="0" applyNumberFormat="1" applyFont="1" applyFill="1" applyBorder="1" applyAlignment="1">
      <alignment/>
    </xf>
    <xf numFmtId="0" fontId="2" fillId="2" borderId="6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60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2" xfId="0" applyFont="1" applyFill="1" applyBorder="1" applyAlignment="1">
      <alignment/>
    </xf>
    <xf numFmtId="0" fontId="9" fillId="0" borderId="60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40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65" xfId="0" applyFont="1" applyFill="1" applyBorder="1" applyAlignment="1">
      <alignment horizontal="center"/>
    </xf>
    <xf numFmtId="0" fontId="9" fillId="2" borderId="2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9" fillId="2" borderId="24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9" fillId="0" borderId="66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 shrinkToFit="1"/>
    </xf>
    <xf numFmtId="0" fontId="0" fillId="2" borderId="23" xfId="0" applyFont="1" applyFill="1" applyBorder="1" applyAlignment="1">
      <alignment horizontal="left"/>
    </xf>
    <xf numFmtId="173" fontId="15" fillId="0" borderId="2" xfId="0" applyNumberFormat="1" applyFont="1" applyFill="1" applyBorder="1" applyAlignment="1">
      <alignment horizontal="center" shrinkToFit="1"/>
    </xf>
    <xf numFmtId="0" fontId="16" fillId="0" borderId="7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0" fontId="0" fillId="0" borderId="67" xfId="0" applyFont="1" applyBorder="1" applyAlignment="1">
      <alignment/>
    </xf>
    <xf numFmtId="0" fontId="0" fillId="0" borderId="68" xfId="0" applyFont="1" applyBorder="1" applyAlignment="1">
      <alignment/>
    </xf>
    <xf numFmtId="0" fontId="3" fillId="0" borderId="63" xfId="0" applyFont="1" applyBorder="1" applyAlignment="1">
      <alignment horizontal="center"/>
    </xf>
    <xf numFmtId="0" fontId="16" fillId="0" borderId="28" xfId="0" applyFont="1" applyBorder="1" applyAlignment="1">
      <alignment/>
    </xf>
    <xf numFmtId="0" fontId="16" fillId="0" borderId="11" xfId="0" applyFont="1" applyBorder="1" applyAlignment="1">
      <alignment/>
    </xf>
    <xf numFmtId="173" fontId="15" fillId="0" borderId="28" xfId="0" applyNumberFormat="1" applyFont="1" applyFill="1" applyBorder="1" applyAlignment="1">
      <alignment horizontal="center" shrinkToFit="1"/>
    </xf>
    <xf numFmtId="0" fontId="17" fillId="2" borderId="28" xfId="0" applyFont="1" applyFill="1" applyBorder="1" applyAlignment="1">
      <alignment horizontal="left" vertical="center" shrinkToFit="1"/>
    </xf>
    <xf numFmtId="173" fontId="18" fillId="0" borderId="2" xfId="0" applyNumberFormat="1" applyFont="1" applyFill="1" applyBorder="1" applyAlignment="1">
      <alignment horizontal="center" shrinkToFit="1"/>
    </xf>
    <xf numFmtId="0" fontId="19" fillId="2" borderId="8" xfId="0" applyFont="1" applyFill="1" applyBorder="1" applyAlignment="1">
      <alignment horizontal="center"/>
    </xf>
    <xf numFmtId="0" fontId="17" fillId="2" borderId="11" xfId="0" applyFont="1" applyFill="1" applyBorder="1" applyAlignment="1">
      <alignment shrinkToFit="1"/>
    </xf>
    <xf numFmtId="0" fontId="20" fillId="2" borderId="7" xfId="0" applyFont="1" applyFill="1" applyBorder="1" applyAlignment="1">
      <alignment/>
    </xf>
    <xf numFmtId="0" fontId="20" fillId="2" borderId="5" xfId="0" applyFont="1" applyFill="1" applyBorder="1" applyAlignment="1">
      <alignment vertical="center" shrinkToFit="1"/>
    </xf>
    <xf numFmtId="0" fontId="20" fillId="0" borderId="28" xfId="0" applyFont="1" applyBorder="1" applyAlignment="1">
      <alignment/>
    </xf>
    <xf numFmtId="0" fontId="20" fillId="0" borderId="11" xfId="0" applyFont="1" applyBorder="1" applyAlignment="1">
      <alignment/>
    </xf>
    <xf numFmtId="173" fontId="21" fillId="0" borderId="7" xfId="0" applyNumberFormat="1" applyFont="1" applyFill="1" applyBorder="1" applyAlignment="1">
      <alignment horizontal="center" shrinkToFit="1"/>
    </xf>
    <xf numFmtId="173" fontId="21" fillId="0" borderId="2" xfId="0" applyNumberFormat="1" applyFont="1" applyFill="1" applyBorder="1" applyAlignment="1">
      <alignment horizontal="center" shrinkToFit="1"/>
    </xf>
    <xf numFmtId="173" fontId="21" fillId="0" borderId="28" xfId="0" applyNumberFormat="1" applyFont="1" applyFill="1" applyBorder="1" applyAlignment="1">
      <alignment horizontal="center"/>
    </xf>
    <xf numFmtId="0" fontId="22" fillId="2" borderId="7" xfId="0" applyFont="1" applyFill="1" applyBorder="1" applyAlignment="1">
      <alignment/>
    </xf>
    <xf numFmtId="0" fontId="22" fillId="2" borderId="5" xfId="0" applyFont="1" applyFill="1" applyBorder="1" applyAlignment="1">
      <alignment vertical="center" shrinkToFit="1"/>
    </xf>
    <xf numFmtId="173" fontId="23" fillId="0" borderId="2" xfId="0" applyNumberFormat="1" applyFont="1" applyFill="1" applyBorder="1" applyAlignment="1">
      <alignment horizontal="center" shrinkToFit="1"/>
    </xf>
    <xf numFmtId="0" fontId="24" fillId="0" borderId="28" xfId="0" applyFont="1" applyBorder="1" applyAlignment="1">
      <alignment/>
    </xf>
    <xf numFmtId="173" fontId="25" fillId="0" borderId="9" xfId="0" applyNumberFormat="1" applyFont="1" applyFill="1" applyBorder="1" applyAlignment="1">
      <alignment shrinkToFit="1"/>
    </xf>
    <xf numFmtId="0" fontId="26" fillId="0" borderId="2" xfId="0" applyFont="1" applyFill="1" applyBorder="1" applyAlignment="1">
      <alignment horizontal="center"/>
    </xf>
    <xf numFmtId="173" fontId="25" fillId="0" borderId="2" xfId="0" applyNumberFormat="1" applyFont="1" applyFill="1" applyBorder="1" applyAlignment="1">
      <alignment shrinkToFit="1"/>
    </xf>
    <xf numFmtId="0" fontId="26" fillId="0" borderId="11" xfId="0" applyFont="1" applyFill="1" applyBorder="1" applyAlignment="1">
      <alignment horizontal="center"/>
    </xf>
    <xf numFmtId="0" fontId="26" fillId="0" borderId="2" xfId="0" applyFont="1" applyFill="1" applyBorder="1" applyAlignment="1">
      <alignment/>
    </xf>
    <xf numFmtId="173" fontId="25" fillId="0" borderId="2" xfId="0" applyNumberFormat="1" applyFont="1" applyFill="1" applyBorder="1" applyAlignment="1">
      <alignment/>
    </xf>
    <xf numFmtId="0" fontId="24" fillId="0" borderId="28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173" fontId="25" fillId="0" borderId="2" xfId="0" applyNumberFormat="1" applyFont="1" applyFill="1" applyBorder="1" applyAlignment="1">
      <alignment horizontal="center" shrinkToFit="1"/>
    </xf>
    <xf numFmtId="0" fontId="24" fillId="2" borderId="7" xfId="0" applyFont="1" applyFill="1" applyBorder="1" applyAlignment="1">
      <alignment/>
    </xf>
    <xf numFmtId="0" fontId="24" fillId="2" borderId="5" xfId="0" applyFont="1" applyFill="1" applyBorder="1" applyAlignment="1">
      <alignment/>
    </xf>
    <xf numFmtId="173" fontId="25" fillId="0" borderId="6" xfId="0" applyNumberFormat="1" applyFont="1" applyFill="1" applyBorder="1" applyAlignment="1">
      <alignment horizontal="right" shrinkToFit="1"/>
    </xf>
    <xf numFmtId="0" fontId="26" fillId="0" borderId="5" xfId="0" applyFont="1" applyFill="1" applyBorder="1" applyAlignment="1">
      <alignment horizontal="center"/>
    </xf>
    <xf numFmtId="173" fontId="25" fillId="0" borderId="6" xfId="0" applyNumberFormat="1" applyFont="1" applyFill="1" applyBorder="1" applyAlignment="1">
      <alignment shrinkToFit="1"/>
    </xf>
    <xf numFmtId="0" fontId="26" fillId="0" borderId="4" xfId="0" applyFont="1" applyFill="1" applyBorder="1" applyAlignment="1">
      <alignment/>
    </xf>
    <xf numFmtId="173" fontId="25" fillId="0" borderId="4" xfId="0" applyNumberFormat="1" applyFont="1" applyFill="1" applyBorder="1" applyAlignment="1">
      <alignment shrinkToFit="1"/>
    </xf>
    <xf numFmtId="173" fontId="25" fillId="0" borderId="28" xfId="0" applyNumberFormat="1" applyFont="1" applyFill="1" applyBorder="1" applyAlignment="1">
      <alignment shrinkToFit="1"/>
    </xf>
    <xf numFmtId="173" fontId="25" fillId="0" borderId="7" xfId="0" applyNumberFormat="1" applyFont="1" applyFill="1" applyBorder="1" applyAlignment="1">
      <alignment shrinkToFit="1"/>
    </xf>
    <xf numFmtId="0" fontId="26" fillId="0" borderId="4" xfId="0" applyFont="1" applyFill="1" applyBorder="1" applyAlignment="1">
      <alignment horizontal="center"/>
    </xf>
    <xf numFmtId="0" fontId="27" fillId="2" borderId="8" xfId="0" applyFont="1" applyFill="1" applyBorder="1" applyAlignment="1">
      <alignment horizontal="center"/>
    </xf>
    <xf numFmtId="0" fontId="24" fillId="0" borderId="7" xfId="0" applyFont="1" applyFill="1" applyBorder="1" applyAlignment="1">
      <alignment/>
    </xf>
    <xf numFmtId="0" fontId="24" fillId="0" borderId="5" xfId="0" applyFont="1" applyFill="1" applyBorder="1" applyAlignment="1">
      <alignment/>
    </xf>
    <xf numFmtId="0" fontId="27" fillId="2" borderId="34" xfId="0" applyFont="1" applyFill="1" applyBorder="1" applyAlignment="1">
      <alignment horizontal="center"/>
    </xf>
    <xf numFmtId="173" fontId="25" fillId="0" borderId="7" xfId="0" applyNumberFormat="1" applyFont="1" applyFill="1" applyBorder="1" applyAlignment="1">
      <alignment horizontal="center" shrinkToFit="1"/>
    </xf>
    <xf numFmtId="173" fontId="25" fillId="0" borderId="4" xfId="0" applyNumberFormat="1" applyFont="1" applyFill="1" applyBorder="1" applyAlignment="1">
      <alignment/>
    </xf>
    <xf numFmtId="173" fontId="25" fillId="0" borderId="4" xfId="0" applyNumberFormat="1" applyFont="1" applyFill="1" applyBorder="1" applyAlignment="1">
      <alignment horizontal="center" shrinkToFit="1"/>
    </xf>
    <xf numFmtId="173" fontId="25" fillId="0" borderId="7" xfId="0" applyNumberFormat="1" applyFont="1" applyFill="1" applyBorder="1" applyAlignment="1">
      <alignment horizontal="center"/>
    </xf>
    <xf numFmtId="173" fontId="25" fillId="0" borderId="4" xfId="0" applyNumberFormat="1" applyFont="1" applyFill="1" applyBorder="1" applyAlignment="1">
      <alignment horizontal="center"/>
    </xf>
    <xf numFmtId="173" fontId="25" fillId="0" borderId="6" xfId="0" applyNumberFormat="1" applyFont="1" applyFill="1" applyBorder="1" applyAlignment="1">
      <alignment/>
    </xf>
    <xf numFmtId="0" fontId="27" fillId="0" borderId="8" xfId="0" applyFont="1" applyFill="1" applyBorder="1" applyAlignment="1">
      <alignment horizontal="center"/>
    </xf>
    <xf numFmtId="173" fontId="25" fillId="0" borderId="28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shrinkToFit="1"/>
    </xf>
    <xf numFmtId="173" fontId="25" fillId="0" borderId="28" xfId="0" applyNumberFormat="1" applyFont="1" applyFill="1" applyBorder="1" applyAlignment="1">
      <alignment horizontal="right" shrinkToFit="1"/>
    </xf>
    <xf numFmtId="0" fontId="26" fillId="0" borderId="65" xfId="0" applyFont="1" applyFill="1" applyBorder="1" applyAlignment="1">
      <alignment horizontal="center"/>
    </xf>
    <xf numFmtId="0" fontId="11" fillId="0" borderId="24" xfId="0" applyFont="1" applyFill="1" applyBorder="1" applyAlignment="1">
      <alignment/>
    </xf>
    <xf numFmtId="0" fontId="11" fillId="0" borderId="65" xfId="0" applyFont="1" applyFill="1" applyBorder="1" applyAlignment="1">
      <alignment/>
    </xf>
    <xf numFmtId="0" fontId="11" fillId="0" borderId="40" xfId="0" applyFont="1" applyFill="1" applyBorder="1" applyAlignment="1">
      <alignment/>
    </xf>
    <xf numFmtId="0" fontId="11" fillId="0" borderId="58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173" fontId="10" fillId="0" borderId="2" xfId="0" applyNumberFormat="1" applyFont="1" applyBorder="1" applyAlignment="1">
      <alignment/>
    </xf>
    <xf numFmtId="0" fontId="9" fillId="2" borderId="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66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65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right"/>
    </xf>
    <xf numFmtId="0" fontId="9" fillId="0" borderId="66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68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0" fillId="2" borderId="24" xfId="0" applyFont="1" applyFill="1" applyBorder="1" applyAlignment="1">
      <alignment shrinkToFit="1"/>
    </xf>
    <xf numFmtId="173" fontId="15" fillId="0" borderId="6" xfId="0" applyNumberFormat="1" applyFont="1" applyFill="1" applyBorder="1" applyAlignment="1">
      <alignment horizontal="center" shrinkToFit="1"/>
    </xf>
    <xf numFmtId="173" fontId="15" fillId="0" borderId="4" xfId="0" applyNumberFormat="1" applyFont="1" applyFill="1" applyBorder="1" applyAlignment="1">
      <alignment horizontal="center" shrinkToFit="1"/>
    </xf>
    <xf numFmtId="0" fontId="0" fillId="0" borderId="41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173" fontId="10" fillId="0" borderId="41" xfId="0" applyNumberFormat="1" applyFont="1" applyFill="1" applyBorder="1" applyAlignment="1">
      <alignment horizontal="center" shrinkToFit="1"/>
    </xf>
    <xf numFmtId="173" fontId="10" fillId="0" borderId="49" xfId="0" applyNumberFormat="1" applyFont="1" applyFill="1" applyBorder="1" applyAlignment="1">
      <alignment shrinkToFit="1"/>
    </xf>
    <xf numFmtId="173" fontId="10" fillId="0" borderId="45" xfId="0" applyNumberFormat="1" applyFont="1" applyFill="1" applyBorder="1" applyAlignment="1">
      <alignment shrinkToFit="1"/>
    </xf>
    <xf numFmtId="0" fontId="9" fillId="0" borderId="49" xfId="0" applyFont="1" applyFill="1" applyBorder="1" applyAlignment="1">
      <alignment/>
    </xf>
    <xf numFmtId="0" fontId="9" fillId="0" borderId="27" xfId="0" applyFont="1" applyFill="1" applyBorder="1" applyAlignment="1">
      <alignment horizontal="center"/>
    </xf>
    <xf numFmtId="0" fontId="27" fillId="2" borderId="33" xfId="0" applyFont="1" applyFill="1" applyBorder="1" applyAlignment="1">
      <alignment horizontal="center"/>
    </xf>
    <xf numFmtId="173" fontId="25" fillId="0" borderId="28" xfId="0" applyNumberFormat="1" applyFont="1" applyFill="1" applyBorder="1" applyAlignment="1">
      <alignment horizontal="center" shrinkToFit="1"/>
    </xf>
    <xf numFmtId="173" fontId="0" fillId="0" borderId="36" xfId="0" applyNumberFormat="1" applyFont="1" applyFill="1" applyBorder="1" applyAlignment="1">
      <alignment shrinkToFit="1"/>
    </xf>
    <xf numFmtId="173" fontId="10" fillId="0" borderId="12" xfId="0" applyNumberFormat="1" applyFont="1" applyBorder="1" applyAlignment="1">
      <alignment shrinkToFit="1"/>
    </xf>
    <xf numFmtId="173" fontId="10" fillId="0" borderId="9" xfId="0" applyNumberFormat="1" applyFont="1" applyBorder="1" applyAlignment="1">
      <alignment shrinkToFit="1"/>
    </xf>
    <xf numFmtId="173" fontId="28" fillId="0" borderId="28" xfId="0" applyNumberFormat="1" applyFont="1" applyFill="1" applyBorder="1" applyAlignment="1">
      <alignment horizontal="center" shrinkToFit="1"/>
    </xf>
    <xf numFmtId="0" fontId="14" fillId="0" borderId="2" xfId="0" applyFont="1" applyFill="1" applyBorder="1" applyAlignment="1">
      <alignment horizontal="center"/>
    </xf>
    <xf numFmtId="173" fontId="28" fillId="0" borderId="2" xfId="0" applyNumberFormat="1" applyFont="1" applyFill="1" applyBorder="1" applyAlignment="1">
      <alignment horizontal="center" shrinkToFit="1"/>
    </xf>
    <xf numFmtId="173" fontId="28" fillId="0" borderId="28" xfId="0" applyNumberFormat="1" applyFont="1" applyFill="1" applyBorder="1" applyAlignment="1">
      <alignment shrinkToFit="1"/>
    </xf>
    <xf numFmtId="0" fontId="14" fillId="0" borderId="2" xfId="0" applyFont="1" applyFill="1" applyBorder="1" applyAlignment="1">
      <alignment/>
    </xf>
    <xf numFmtId="173" fontId="28" fillId="0" borderId="2" xfId="0" applyNumberFormat="1" applyFont="1" applyFill="1" applyBorder="1" applyAlignment="1">
      <alignment shrinkToFit="1"/>
    </xf>
    <xf numFmtId="0" fontId="14" fillId="0" borderId="11" xfId="0" applyFont="1" applyFill="1" applyBorder="1" applyAlignment="1">
      <alignment horizontal="center"/>
    </xf>
    <xf numFmtId="173" fontId="28" fillId="0" borderId="2" xfId="0" applyNumberFormat="1" applyFont="1" applyFill="1" applyBorder="1" applyAlignment="1">
      <alignment/>
    </xf>
    <xf numFmtId="0" fontId="14" fillId="0" borderId="24" xfId="0" applyFont="1" applyFill="1" applyBorder="1" applyAlignment="1">
      <alignment horizontal="center"/>
    </xf>
    <xf numFmtId="0" fontId="29" fillId="2" borderId="8" xfId="0" applyFont="1" applyFill="1" applyBorder="1" applyAlignment="1">
      <alignment horizontal="center"/>
    </xf>
    <xf numFmtId="173" fontId="28" fillId="0" borderId="2" xfId="0" applyNumberFormat="1" applyFont="1" applyFill="1" applyBorder="1" applyAlignment="1">
      <alignment horizontal="right" shrinkToFit="1"/>
    </xf>
    <xf numFmtId="173" fontId="28" fillId="0" borderId="36" xfId="0" applyNumberFormat="1" applyFont="1" applyFill="1" applyBorder="1" applyAlignment="1">
      <alignment horizontal="center" shrinkToFit="1"/>
    </xf>
    <xf numFmtId="0" fontId="14" fillId="0" borderId="13" xfId="0" applyFont="1" applyFill="1" applyBorder="1" applyAlignment="1">
      <alignment horizontal="center"/>
    </xf>
    <xf numFmtId="173" fontId="28" fillId="0" borderId="13" xfId="0" applyNumberFormat="1" applyFont="1" applyFill="1" applyBorder="1" applyAlignment="1">
      <alignment horizontal="right" shrinkToFit="1"/>
    </xf>
    <xf numFmtId="173" fontId="28" fillId="0" borderId="13" xfId="0" applyNumberFormat="1" applyFont="1" applyFill="1" applyBorder="1" applyAlignment="1">
      <alignment shrinkToFit="1"/>
    </xf>
    <xf numFmtId="0" fontId="14" fillId="0" borderId="1" xfId="0" applyFont="1" applyFill="1" applyBorder="1" applyAlignment="1">
      <alignment horizontal="center"/>
    </xf>
    <xf numFmtId="173" fontId="28" fillId="0" borderId="36" xfId="0" applyNumberFormat="1" applyFont="1" applyFill="1" applyBorder="1" applyAlignment="1">
      <alignment shrinkToFit="1"/>
    </xf>
    <xf numFmtId="0" fontId="14" fillId="0" borderId="13" xfId="0" applyFont="1" applyFill="1" applyBorder="1" applyAlignment="1">
      <alignment/>
    </xf>
    <xf numFmtId="173" fontId="28" fillId="0" borderId="13" xfId="0" applyNumberFormat="1" applyFont="1" applyFill="1" applyBorder="1" applyAlignment="1">
      <alignment/>
    </xf>
    <xf numFmtId="173" fontId="28" fillId="0" borderId="9" xfId="0" applyNumberFormat="1" applyFont="1" applyFill="1" applyBorder="1" applyAlignment="1">
      <alignment shrinkToFit="1"/>
    </xf>
    <xf numFmtId="173" fontId="28" fillId="0" borderId="7" xfId="0" applyNumberFormat="1" applyFont="1" applyFill="1" applyBorder="1" applyAlignment="1">
      <alignment shrinkToFit="1"/>
    </xf>
    <xf numFmtId="0" fontId="14" fillId="0" borderId="4" xfId="0" applyFont="1" applyFill="1" applyBorder="1" applyAlignment="1">
      <alignment horizontal="center"/>
    </xf>
    <xf numFmtId="173" fontId="28" fillId="0" borderId="4" xfId="0" applyNumberFormat="1" applyFont="1" applyFill="1" applyBorder="1" applyAlignment="1">
      <alignment shrinkToFit="1"/>
    </xf>
    <xf numFmtId="0" fontId="14" fillId="0" borderId="5" xfId="0" applyFont="1" applyFill="1" applyBorder="1" applyAlignment="1">
      <alignment horizontal="center"/>
    </xf>
    <xf numFmtId="0" fontId="14" fillId="0" borderId="4" xfId="0" applyFont="1" applyFill="1" applyBorder="1" applyAlignment="1">
      <alignment/>
    </xf>
    <xf numFmtId="173" fontId="28" fillId="0" borderId="4" xfId="0" applyNumberFormat="1" applyFont="1" applyFill="1" applyBorder="1" applyAlignment="1">
      <alignment/>
    </xf>
    <xf numFmtId="0" fontId="14" fillId="0" borderId="65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173" fontId="28" fillId="0" borderId="7" xfId="0" applyNumberFormat="1" applyFont="1" applyFill="1" applyBorder="1" applyAlignment="1">
      <alignment horizontal="center" shrinkToFit="1"/>
    </xf>
    <xf numFmtId="0" fontId="0" fillId="0" borderId="8" xfId="0" applyFont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173" fontId="25" fillId="0" borderId="35" xfId="0" applyNumberFormat="1" applyFont="1" applyFill="1" applyBorder="1" applyAlignment="1">
      <alignment horizontal="center" shrinkToFit="1"/>
    </xf>
    <xf numFmtId="0" fontId="26" fillId="0" borderId="48" xfId="0" applyFont="1" applyFill="1" applyBorder="1" applyAlignment="1">
      <alignment horizontal="center"/>
    </xf>
    <xf numFmtId="173" fontId="25" fillId="0" borderId="48" xfId="0" applyNumberFormat="1" applyFont="1" applyFill="1" applyBorder="1" applyAlignment="1">
      <alignment shrinkToFit="1"/>
    </xf>
    <xf numFmtId="173" fontId="25" fillId="0" borderId="48" xfId="0" applyNumberFormat="1" applyFont="1" applyFill="1" applyBorder="1" applyAlignment="1">
      <alignment/>
    </xf>
    <xf numFmtId="0" fontId="14" fillId="2" borderId="8" xfId="0" applyFont="1" applyFill="1" applyBorder="1" applyAlignment="1">
      <alignment horizontal="center"/>
    </xf>
    <xf numFmtId="173" fontId="25" fillId="0" borderId="2" xfId="0" applyNumberFormat="1" applyFont="1" applyFill="1" applyBorder="1" applyAlignment="1">
      <alignment horizontal="right" shrinkToFit="1"/>
    </xf>
    <xf numFmtId="173" fontId="25" fillId="0" borderId="67" xfId="0" applyNumberFormat="1" applyFont="1" applyFill="1" applyBorder="1" applyAlignment="1">
      <alignment horizontal="center" shrinkToFit="1"/>
    </xf>
    <xf numFmtId="0" fontId="26" fillId="0" borderId="38" xfId="0" applyFont="1" applyFill="1" applyBorder="1" applyAlignment="1">
      <alignment horizontal="center"/>
    </xf>
    <xf numFmtId="173" fontId="25" fillId="0" borderId="38" xfId="0" applyNumberFormat="1" applyFont="1" applyFill="1" applyBorder="1" applyAlignment="1">
      <alignment shrinkToFit="1"/>
    </xf>
    <xf numFmtId="0" fontId="26" fillId="0" borderId="64" xfId="0" applyFont="1" applyFill="1" applyBorder="1" applyAlignment="1">
      <alignment horizontal="center"/>
    </xf>
    <xf numFmtId="173" fontId="25" fillId="0" borderId="6" xfId="0" applyNumberFormat="1" applyFont="1" applyFill="1" applyBorder="1" applyAlignment="1">
      <alignment horizontal="center" shrinkToFit="1"/>
    </xf>
    <xf numFmtId="173" fontId="28" fillId="0" borderId="7" xfId="0" applyNumberFormat="1" applyFont="1" applyFill="1" applyBorder="1" applyAlignment="1">
      <alignment horizontal="center"/>
    </xf>
    <xf numFmtId="173" fontId="28" fillId="0" borderId="4" xfId="0" applyNumberFormat="1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/>
    </xf>
    <xf numFmtId="173" fontId="28" fillId="0" borderId="28" xfId="0" applyNumberFormat="1" applyFont="1" applyFill="1" applyBorder="1" applyAlignment="1">
      <alignment horizontal="center"/>
    </xf>
    <xf numFmtId="173" fontId="28" fillId="0" borderId="2" xfId="0" applyNumberFormat="1" applyFont="1" applyFill="1" applyBorder="1" applyAlignment="1">
      <alignment/>
    </xf>
    <xf numFmtId="173" fontId="28" fillId="0" borderId="9" xfId="0" applyNumberFormat="1" applyFont="1" applyFill="1" applyBorder="1" applyAlignment="1">
      <alignment/>
    </xf>
    <xf numFmtId="0" fontId="13" fillId="0" borderId="8" xfId="0" applyFont="1" applyBorder="1" applyAlignment="1">
      <alignment horizontal="center"/>
    </xf>
    <xf numFmtId="0" fontId="30" fillId="0" borderId="28" xfId="0" applyFont="1" applyBorder="1" applyAlignment="1">
      <alignment/>
    </xf>
    <xf numFmtId="0" fontId="30" fillId="0" borderId="11" xfId="0" applyFont="1" applyBorder="1" applyAlignment="1">
      <alignment/>
    </xf>
    <xf numFmtId="0" fontId="13" fillId="0" borderId="8" xfId="0" applyFont="1" applyFill="1" applyBorder="1" applyAlignment="1">
      <alignment horizontal="center"/>
    </xf>
    <xf numFmtId="0" fontId="30" fillId="0" borderId="28" xfId="0" applyFont="1" applyFill="1" applyBorder="1" applyAlignment="1">
      <alignment/>
    </xf>
    <xf numFmtId="0" fontId="30" fillId="2" borderId="11" xfId="0" applyFont="1" applyFill="1" applyBorder="1" applyAlignment="1">
      <alignment shrinkToFit="1"/>
    </xf>
    <xf numFmtId="173" fontId="28" fillId="0" borderId="9" xfId="0" applyNumberFormat="1" applyFont="1" applyFill="1" applyBorder="1" applyAlignment="1">
      <alignment/>
    </xf>
    <xf numFmtId="173" fontId="25" fillId="0" borderId="6" xfId="0" applyNumberFormat="1" applyFont="1" applyFill="1" applyBorder="1" applyAlignment="1">
      <alignment horizontal="center"/>
    </xf>
    <xf numFmtId="0" fontId="30" fillId="2" borderId="7" xfId="0" applyFont="1" applyFill="1" applyBorder="1" applyAlignment="1">
      <alignment/>
    </xf>
    <xf numFmtId="0" fontId="30" fillId="2" borderId="5" xfId="0" applyFont="1" applyFill="1" applyBorder="1" applyAlignment="1">
      <alignment/>
    </xf>
    <xf numFmtId="0" fontId="30" fillId="2" borderId="28" xfId="0" applyFont="1" applyFill="1" applyBorder="1" applyAlignment="1">
      <alignment/>
    </xf>
    <xf numFmtId="0" fontId="30" fillId="2" borderId="11" xfId="0" applyFont="1" applyFill="1" applyBorder="1" applyAlignment="1">
      <alignment/>
    </xf>
    <xf numFmtId="173" fontId="28" fillId="0" borderId="2" xfId="0" applyNumberFormat="1" applyFont="1" applyFill="1" applyBorder="1" applyAlignment="1">
      <alignment horizontal="center"/>
    </xf>
    <xf numFmtId="173" fontId="28" fillId="0" borderId="28" xfId="0" applyNumberFormat="1" applyFont="1" applyFill="1" applyBorder="1" applyAlignment="1">
      <alignment/>
    </xf>
    <xf numFmtId="173" fontId="28" fillId="0" borderId="7" xfId="0" applyNumberFormat="1" applyFont="1" applyFill="1" applyBorder="1" applyAlignment="1">
      <alignment/>
    </xf>
    <xf numFmtId="0" fontId="0" fillId="2" borderId="21" xfId="0" applyFont="1" applyFill="1" applyBorder="1" applyAlignment="1">
      <alignment vertical="center" shrinkToFit="1"/>
    </xf>
    <xf numFmtId="173" fontId="28" fillId="0" borderId="4" xfId="0" applyNumberFormat="1" applyFont="1" applyFill="1" applyBorder="1" applyAlignment="1">
      <alignment horizontal="center" shrinkToFit="1"/>
    </xf>
    <xf numFmtId="0" fontId="0" fillId="0" borderId="25" xfId="0" applyFill="1" applyBorder="1" applyAlignment="1">
      <alignment/>
    </xf>
    <xf numFmtId="0" fontId="2" fillId="0" borderId="69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173" fontId="28" fillId="0" borderId="46" xfId="0" applyNumberFormat="1" applyFont="1" applyFill="1" applyBorder="1" applyAlignment="1">
      <alignment shrinkToFit="1"/>
    </xf>
    <xf numFmtId="0" fontId="14" fillId="0" borderId="38" xfId="0" applyFont="1" applyFill="1" applyBorder="1" applyAlignment="1">
      <alignment horizontal="center"/>
    </xf>
    <xf numFmtId="173" fontId="28" fillId="0" borderId="38" xfId="0" applyNumberFormat="1" applyFont="1" applyFill="1" applyBorder="1" applyAlignment="1">
      <alignment shrinkToFit="1"/>
    </xf>
    <xf numFmtId="0" fontId="14" fillId="0" borderId="64" xfId="0" applyFont="1" applyFill="1" applyBorder="1" applyAlignment="1">
      <alignment horizontal="center"/>
    </xf>
    <xf numFmtId="173" fontId="28" fillId="0" borderId="46" xfId="0" applyNumberFormat="1" applyFont="1" applyFill="1" applyBorder="1" applyAlignment="1">
      <alignment horizontal="center"/>
    </xf>
    <xf numFmtId="173" fontId="28" fillId="0" borderId="38" xfId="0" applyNumberFormat="1" applyFont="1" applyFill="1" applyBorder="1" applyAlignment="1">
      <alignment/>
    </xf>
    <xf numFmtId="0" fontId="30" fillId="0" borderId="7" xfId="0" applyFont="1" applyFill="1" applyBorder="1" applyAlignment="1">
      <alignment/>
    </xf>
    <xf numFmtId="0" fontId="30" fillId="0" borderId="5" xfId="0" applyFont="1" applyFill="1" applyBorder="1" applyAlignment="1">
      <alignment/>
    </xf>
    <xf numFmtId="0" fontId="14" fillId="0" borderId="5" xfId="0" applyFont="1" applyFill="1" applyBorder="1" applyAlignment="1">
      <alignment/>
    </xf>
    <xf numFmtId="0" fontId="14" fillId="0" borderId="65" xfId="0" applyFont="1" applyFill="1" applyBorder="1" applyAlignment="1">
      <alignment/>
    </xf>
    <xf numFmtId="0" fontId="30" fillId="0" borderId="11" xfId="0" applyFont="1" applyFill="1" applyBorder="1" applyAlignment="1">
      <alignment shrinkToFit="1"/>
    </xf>
    <xf numFmtId="0" fontId="14" fillId="0" borderId="11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0" fontId="3" fillId="0" borderId="63" xfId="0" applyFont="1" applyFill="1" applyBorder="1" applyAlignment="1">
      <alignment horizontal="center"/>
    </xf>
    <xf numFmtId="173" fontId="28" fillId="0" borderId="35" xfId="0" applyNumberFormat="1" applyFont="1" applyFill="1" applyBorder="1" applyAlignment="1">
      <alignment shrinkToFit="1"/>
    </xf>
    <xf numFmtId="0" fontId="14" fillId="0" borderId="48" xfId="0" applyFont="1" applyFill="1" applyBorder="1" applyAlignment="1">
      <alignment horizontal="center"/>
    </xf>
    <xf numFmtId="173" fontId="28" fillId="0" borderId="48" xfId="0" applyNumberFormat="1" applyFont="1" applyFill="1" applyBorder="1" applyAlignment="1">
      <alignment shrinkToFit="1"/>
    </xf>
    <xf numFmtId="173" fontId="28" fillId="0" borderId="12" xfId="0" applyNumberFormat="1" applyFont="1" applyFill="1" applyBorder="1" applyAlignment="1">
      <alignment shrinkToFit="1"/>
    </xf>
    <xf numFmtId="173" fontId="28" fillId="0" borderId="13" xfId="0" applyNumberFormat="1" applyFont="1" applyFill="1" applyBorder="1" applyAlignment="1">
      <alignment horizontal="center" shrinkToFit="1"/>
    </xf>
    <xf numFmtId="0" fontId="30" fillId="0" borderId="7" xfId="0" applyFont="1" applyBorder="1" applyAlignment="1">
      <alignment/>
    </xf>
    <xf numFmtId="0" fontId="30" fillId="0" borderId="5" xfId="0" applyFont="1" applyBorder="1" applyAlignment="1">
      <alignment/>
    </xf>
    <xf numFmtId="173" fontId="28" fillId="0" borderId="6" xfId="0" applyNumberFormat="1" applyFont="1" applyFill="1" applyBorder="1" applyAlignment="1">
      <alignment shrinkToFit="1"/>
    </xf>
    <xf numFmtId="0" fontId="14" fillId="0" borderId="65" xfId="0" applyFont="1" applyBorder="1" applyAlignment="1">
      <alignment/>
    </xf>
    <xf numFmtId="0" fontId="29" fillId="2" borderId="26" xfId="0" applyFont="1" applyFill="1" applyBorder="1" applyAlignment="1">
      <alignment horizontal="center"/>
    </xf>
    <xf numFmtId="0" fontId="14" fillId="2" borderId="11" xfId="0" applyFont="1" applyFill="1" applyBorder="1" applyAlignment="1">
      <alignment/>
    </xf>
    <xf numFmtId="0" fontId="14" fillId="2" borderId="65" xfId="0" applyFont="1" applyFill="1" applyBorder="1" applyAlignment="1">
      <alignment/>
    </xf>
    <xf numFmtId="2" fontId="28" fillId="0" borderId="9" xfId="0" applyNumberFormat="1" applyFont="1" applyBorder="1" applyAlignment="1">
      <alignment/>
    </xf>
    <xf numFmtId="0" fontId="14" fillId="0" borderId="24" xfId="0" applyFont="1" applyBorder="1" applyAlignment="1">
      <alignment/>
    </xf>
    <xf numFmtId="0" fontId="14" fillId="2" borderId="24" xfId="0" applyFont="1" applyFill="1" applyBorder="1" applyAlignment="1">
      <alignment/>
    </xf>
    <xf numFmtId="0" fontId="30" fillId="0" borderId="36" xfId="0" applyFont="1" applyFill="1" applyBorder="1" applyAlignment="1">
      <alignment/>
    </xf>
    <xf numFmtId="0" fontId="30" fillId="0" borderId="1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30" fillId="2" borderId="37" xfId="0" applyFont="1" applyFill="1" applyBorder="1" applyAlignment="1">
      <alignment/>
    </xf>
    <xf numFmtId="0" fontId="30" fillId="2" borderId="57" xfId="0" applyFont="1" applyFill="1" applyBorder="1" applyAlignment="1">
      <alignment/>
    </xf>
    <xf numFmtId="173" fontId="28" fillId="0" borderId="47" xfId="0" applyNumberFormat="1" applyFont="1" applyFill="1" applyBorder="1" applyAlignment="1">
      <alignment horizontal="center" shrinkToFit="1"/>
    </xf>
    <xf numFmtId="0" fontId="14" fillId="0" borderId="22" xfId="0" applyFont="1" applyFill="1" applyBorder="1" applyAlignment="1">
      <alignment horizontal="center"/>
    </xf>
    <xf numFmtId="173" fontId="28" fillId="0" borderId="22" xfId="0" applyNumberFormat="1" applyFont="1" applyFill="1" applyBorder="1" applyAlignment="1">
      <alignment horizontal="center" shrinkToFit="1"/>
    </xf>
    <xf numFmtId="0" fontId="14" fillId="0" borderId="57" xfId="0" applyFont="1" applyFill="1" applyBorder="1" applyAlignment="1">
      <alignment horizontal="center"/>
    </xf>
    <xf numFmtId="173" fontId="28" fillId="0" borderId="47" xfId="0" applyNumberFormat="1" applyFont="1" applyFill="1" applyBorder="1" applyAlignment="1">
      <alignment shrinkToFit="1"/>
    </xf>
    <xf numFmtId="173" fontId="28" fillId="0" borderId="22" xfId="0" applyNumberFormat="1" applyFont="1" applyFill="1" applyBorder="1" applyAlignment="1">
      <alignment shrinkToFit="1"/>
    </xf>
    <xf numFmtId="0" fontId="14" fillId="0" borderId="57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173" fontId="28" fillId="0" borderId="22" xfId="0" applyNumberFormat="1" applyFont="1" applyFill="1" applyBorder="1" applyAlignment="1">
      <alignment/>
    </xf>
    <xf numFmtId="0" fontId="14" fillId="2" borderId="44" xfId="0" applyFont="1" applyFill="1" applyBorder="1" applyAlignment="1">
      <alignment/>
    </xf>
    <xf numFmtId="0" fontId="29" fillId="2" borderId="10" xfId="0" applyFont="1" applyFill="1" applyBorder="1" applyAlignment="1">
      <alignment horizontal="center"/>
    </xf>
    <xf numFmtId="0" fontId="30" fillId="2" borderId="36" xfId="0" applyFont="1" applyFill="1" applyBorder="1" applyAlignment="1">
      <alignment/>
    </xf>
    <xf numFmtId="0" fontId="30" fillId="2" borderId="1" xfId="0" applyFont="1" applyFill="1" applyBorder="1" applyAlignment="1">
      <alignment/>
    </xf>
    <xf numFmtId="173" fontId="28" fillId="0" borderId="12" xfId="0" applyNumberFormat="1" applyFont="1" applyFill="1" applyBorder="1" applyAlignment="1">
      <alignment horizontal="center" shrinkToFit="1"/>
    </xf>
    <xf numFmtId="173" fontId="28" fillId="0" borderId="9" xfId="0" applyNumberFormat="1" applyFont="1" applyFill="1" applyBorder="1" applyAlignment="1">
      <alignment horizontal="right" shrinkToFit="1"/>
    </xf>
    <xf numFmtId="0" fontId="14" fillId="0" borderId="21" xfId="0" applyFont="1" applyFill="1" applyBorder="1" applyAlignment="1">
      <alignment horizontal="center"/>
    </xf>
    <xf numFmtId="0" fontId="14" fillId="2" borderId="23" xfId="0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27" fillId="0" borderId="11" xfId="0" applyFont="1" applyBorder="1" applyAlignment="1">
      <alignment shrinkToFit="1"/>
    </xf>
    <xf numFmtId="173" fontId="10" fillId="0" borderId="6" xfId="0" applyNumberFormat="1" applyFont="1" applyBorder="1" applyAlignment="1">
      <alignment shrinkToFit="1"/>
    </xf>
    <xf numFmtId="0" fontId="13" fillId="0" borderId="5" xfId="0" applyFont="1" applyBorder="1" applyAlignment="1">
      <alignment shrinkToFit="1"/>
    </xf>
    <xf numFmtId="173" fontId="28" fillId="0" borderId="6" xfId="0" applyNumberFormat="1" applyFont="1" applyFill="1" applyBorder="1" applyAlignment="1">
      <alignment horizontal="right" shrinkToFit="1"/>
    </xf>
    <xf numFmtId="173" fontId="28" fillId="0" borderId="50" xfId="0" applyNumberFormat="1" applyFont="1" applyFill="1" applyBorder="1" applyAlignment="1">
      <alignment shrinkToFit="1"/>
    </xf>
    <xf numFmtId="0" fontId="3" fillId="2" borderId="55" xfId="0" applyFont="1" applyFill="1" applyBorder="1" applyAlignment="1">
      <alignment horizontal="center"/>
    </xf>
    <xf numFmtId="0" fontId="30" fillId="0" borderId="11" xfId="0" applyFont="1" applyFill="1" applyBorder="1" applyAlignment="1">
      <alignment vertical="center" shrinkToFit="1"/>
    </xf>
    <xf numFmtId="173" fontId="28" fillId="0" borderId="28" xfId="0" applyNumberFormat="1" applyFont="1" applyFill="1" applyBorder="1" applyAlignment="1">
      <alignment horizontal="right" shrinkToFit="1"/>
    </xf>
    <xf numFmtId="0" fontId="0" fillId="0" borderId="20" xfId="0" applyBorder="1" applyAlignment="1">
      <alignment horizontal="center"/>
    </xf>
    <xf numFmtId="0" fontId="0" fillId="0" borderId="21" xfId="0" applyFont="1" applyFill="1" applyBorder="1" applyAlignment="1">
      <alignment vertical="center" shrinkToFit="1"/>
    </xf>
    <xf numFmtId="173" fontId="28" fillId="0" borderId="35" xfId="0" applyNumberFormat="1" applyFont="1" applyFill="1" applyBorder="1" applyAlignment="1">
      <alignment horizontal="center" shrinkToFit="1"/>
    </xf>
    <xf numFmtId="0" fontId="14" fillId="0" borderId="48" xfId="0" applyFont="1" applyFill="1" applyBorder="1" applyAlignment="1">
      <alignment/>
    </xf>
    <xf numFmtId="173" fontId="28" fillId="0" borderId="37" xfId="0" applyNumberFormat="1" applyFont="1" applyFill="1" applyBorder="1" applyAlignment="1">
      <alignment horizontal="center" shrinkToFit="1"/>
    </xf>
    <xf numFmtId="173" fontId="28" fillId="0" borderId="40" xfId="0" applyNumberFormat="1" applyFont="1" applyFill="1" applyBorder="1" applyAlignment="1">
      <alignment horizontal="right" shrinkToFit="1"/>
    </xf>
    <xf numFmtId="0" fontId="2" fillId="0" borderId="43" xfId="0" applyFont="1" applyBorder="1" applyAlignment="1">
      <alignment horizontal="center" vertical="center"/>
    </xf>
    <xf numFmtId="2" fontId="0" fillId="0" borderId="48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50" xfId="0" applyNumberFormat="1" applyBorder="1" applyAlignment="1">
      <alignment/>
    </xf>
    <xf numFmtId="2" fontId="0" fillId="0" borderId="47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57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54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2" fontId="10" fillId="0" borderId="29" xfId="0" applyNumberFormat="1" applyFont="1" applyBorder="1" applyAlignment="1">
      <alignment/>
    </xf>
    <xf numFmtId="2" fontId="10" fillId="0" borderId="30" xfId="0" applyNumberFormat="1" applyFont="1" applyBorder="1" applyAlignment="1">
      <alignment/>
    </xf>
    <xf numFmtId="2" fontId="10" fillId="0" borderId="73" xfId="0" applyNumberFormat="1" applyFont="1" applyBorder="1" applyAlignment="1">
      <alignment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30" xfId="0" applyFont="1" applyBorder="1" applyAlignment="1">
      <alignment/>
    </xf>
    <xf numFmtId="2" fontId="28" fillId="0" borderId="48" xfId="0" applyNumberFormat="1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48" xfId="0" applyFont="1" applyBorder="1" applyAlignment="1">
      <alignment/>
    </xf>
    <xf numFmtId="2" fontId="28" fillId="0" borderId="35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9" fillId="2" borderId="8" xfId="0" applyFont="1" applyFill="1" applyBorder="1" applyAlignment="1">
      <alignment horizontal="center"/>
    </xf>
    <xf numFmtId="173" fontId="28" fillId="0" borderId="9" xfId="0" applyNumberFormat="1" applyFont="1" applyFill="1" applyBorder="1" applyAlignment="1">
      <alignment horizontal="center" shrinkToFit="1"/>
    </xf>
    <xf numFmtId="173" fontId="10" fillId="0" borderId="41" xfId="0" applyNumberFormat="1" applyFont="1" applyFill="1" applyBorder="1" applyAlignment="1">
      <alignment shrinkToFit="1"/>
    </xf>
    <xf numFmtId="0" fontId="2" fillId="0" borderId="74" xfId="0" applyFont="1" applyFill="1" applyBorder="1" applyAlignment="1">
      <alignment horizontal="center"/>
    </xf>
    <xf numFmtId="0" fontId="24" fillId="0" borderId="37" xfId="0" applyFont="1" applyFill="1" applyBorder="1" applyAlignment="1">
      <alignment/>
    </xf>
    <xf numFmtId="0" fontId="24" fillId="0" borderId="57" xfId="0" applyFont="1" applyFill="1" applyBorder="1" applyAlignment="1">
      <alignment shrinkToFit="1"/>
    </xf>
    <xf numFmtId="0" fontId="27" fillId="0" borderId="10" xfId="0" applyFont="1" applyFill="1" applyBorder="1" applyAlignment="1">
      <alignment horizontal="center"/>
    </xf>
    <xf numFmtId="173" fontId="25" fillId="0" borderId="37" xfId="0" applyNumberFormat="1" applyFont="1" applyFill="1" applyBorder="1" applyAlignment="1">
      <alignment shrinkToFit="1"/>
    </xf>
    <xf numFmtId="0" fontId="26" fillId="0" borderId="22" xfId="0" applyFont="1" applyFill="1" applyBorder="1" applyAlignment="1">
      <alignment horizontal="center"/>
    </xf>
    <xf numFmtId="173" fontId="25" fillId="0" borderId="22" xfId="0" applyNumberFormat="1" applyFont="1" applyFill="1" applyBorder="1" applyAlignment="1">
      <alignment shrinkToFit="1"/>
    </xf>
    <xf numFmtId="0" fontId="26" fillId="0" borderId="44" xfId="0" applyFont="1" applyFill="1" applyBorder="1" applyAlignment="1">
      <alignment horizontal="center"/>
    </xf>
    <xf numFmtId="0" fontId="26" fillId="0" borderId="57" xfId="0" applyFont="1" applyFill="1" applyBorder="1" applyAlignment="1">
      <alignment horizontal="center"/>
    </xf>
    <xf numFmtId="0" fontId="26" fillId="0" borderId="22" xfId="0" applyFont="1" applyFill="1" applyBorder="1" applyAlignment="1">
      <alignment/>
    </xf>
    <xf numFmtId="2" fontId="0" fillId="0" borderId="37" xfId="0" applyNumberFormat="1" applyBorder="1" applyAlignment="1">
      <alignment/>
    </xf>
    <xf numFmtId="0" fontId="0" fillId="0" borderId="22" xfId="0" applyBorder="1" applyAlignment="1">
      <alignment/>
    </xf>
    <xf numFmtId="2" fontId="0" fillId="0" borderId="22" xfId="0" applyNumberFormat="1" applyBorder="1" applyAlignment="1">
      <alignment/>
    </xf>
    <xf numFmtId="0" fontId="0" fillId="0" borderId="5" xfId="0" applyFont="1" applyFill="1" applyBorder="1" applyAlignment="1">
      <alignment shrinkToFit="1"/>
    </xf>
    <xf numFmtId="0" fontId="30" fillId="2" borderId="11" xfId="0" applyFont="1" applyFill="1" applyBorder="1" applyAlignment="1">
      <alignment horizontal="left"/>
    </xf>
    <xf numFmtId="0" fontId="13" fillId="2" borderId="33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left"/>
    </xf>
    <xf numFmtId="0" fontId="13" fillId="2" borderId="56" xfId="0" applyFont="1" applyFill="1" applyBorder="1" applyAlignment="1">
      <alignment horizontal="center"/>
    </xf>
    <xf numFmtId="0" fontId="30" fillId="2" borderId="5" xfId="0" applyFont="1" applyFill="1" applyBorder="1" applyAlignment="1">
      <alignment vertical="center" shrinkToFit="1"/>
    </xf>
    <xf numFmtId="173" fontId="28" fillId="0" borderId="6" xfId="0" applyNumberFormat="1" applyFont="1" applyFill="1" applyBorder="1" applyAlignment="1">
      <alignment/>
    </xf>
    <xf numFmtId="0" fontId="29" fillId="0" borderId="70" xfId="0" applyFont="1" applyFill="1" applyBorder="1" applyAlignment="1">
      <alignment horizontal="center"/>
    </xf>
    <xf numFmtId="2" fontId="0" fillId="0" borderId="75" xfId="0" applyNumberFormat="1" applyBorder="1" applyAlignment="1">
      <alignment/>
    </xf>
    <xf numFmtId="172" fontId="0" fillId="0" borderId="0" xfId="0" applyNumberFormat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3" fillId="2" borderId="13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2" fontId="3" fillId="2" borderId="4" xfId="0" applyNumberFormat="1" applyFont="1" applyFill="1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72" fontId="3" fillId="0" borderId="2" xfId="0" applyNumberFormat="1" applyFont="1" applyBorder="1" applyAlignment="1">
      <alignment horizontal="center"/>
    </xf>
    <xf numFmtId="172" fontId="3" fillId="0" borderId="60" xfId="0" applyNumberFormat="1" applyFont="1" applyFill="1" applyBorder="1" applyAlignment="1">
      <alignment horizontal="center"/>
    </xf>
    <xf numFmtId="172" fontId="3" fillId="0" borderId="13" xfId="0" applyNumberFormat="1" applyFont="1" applyFill="1" applyBorder="1" applyAlignment="1">
      <alignment horizontal="center"/>
    </xf>
    <xf numFmtId="172" fontId="3" fillId="0" borderId="4" xfId="0" applyNumberFormat="1" applyFont="1" applyFill="1" applyBorder="1" applyAlignment="1">
      <alignment horizontal="center"/>
    </xf>
    <xf numFmtId="172" fontId="3" fillId="0" borderId="2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72" fontId="3" fillId="0" borderId="49" xfId="0" applyNumberFormat="1" applyFont="1" applyFill="1" applyBorder="1" applyAlignment="1">
      <alignment horizontal="center"/>
    </xf>
    <xf numFmtId="172" fontId="3" fillId="0" borderId="22" xfId="0" applyNumberFormat="1" applyFon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172" fontId="0" fillId="0" borderId="75" xfId="0" applyNumberForma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30" fillId="0" borderId="35" xfId="0" applyFont="1" applyFill="1" applyBorder="1" applyAlignment="1">
      <alignment/>
    </xf>
    <xf numFmtId="0" fontId="30" fillId="0" borderId="21" xfId="0" applyFont="1" applyFill="1" applyBorder="1" applyAlignment="1">
      <alignment/>
    </xf>
    <xf numFmtId="0" fontId="13" fillId="0" borderId="39" xfId="0" applyFont="1" applyFill="1" applyBorder="1" applyAlignment="1">
      <alignment horizontal="center"/>
    </xf>
    <xf numFmtId="0" fontId="14" fillId="0" borderId="21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3" fillId="2" borderId="51" xfId="0" applyFont="1" applyFill="1" applyBorder="1" applyAlignment="1">
      <alignment horizontal="center"/>
    </xf>
    <xf numFmtId="173" fontId="28" fillId="2" borderId="12" xfId="0" applyNumberFormat="1" applyFont="1" applyFill="1" applyBorder="1" applyAlignment="1">
      <alignment shrinkToFit="1"/>
    </xf>
    <xf numFmtId="0" fontId="28" fillId="2" borderId="13" xfId="0" applyFont="1" applyFill="1" applyBorder="1" applyAlignment="1">
      <alignment horizontal="center"/>
    </xf>
    <xf numFmtId="172" fontId="13" fillId="2" borderId="13" xfId="0" applyNumberFormat="1" applyFont="1" applyFill="1" applyBorder="1" applyAlignment="1">
      <alignment horizontal="center"/>
    </xf>
    <xf numFmtId="173" fontId="28" fillId="2" borderId="13" xfId="0" applyNumberFormat="1" applyFont="1" applyFill="1" applyBorder="1" applyAlignment="1">
      <alignment shrinkToFit="1"/>
    </xf>
    <xf numFmtId="0" fontId="13" fillId="2" borderId="40" xfId="0" applyFont="1" applyFill="1" applyBorder="1" applyAlignment="1">
      <alignment horizontal="center"/>
    </xf>
    <xf numFmtId="173" fontId="28" fillId="0" borderId="37" xfId="0" applyNumberFormat="1" applyFont="1" applyFill="1" applyBorder="1" applyAlignment="1">
      <alignment shrinkToFit="1"/>
    </xf>
    <xf numFmtId="0" fontId="14" fillId="0" borderId="57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14" fillId="0" borderId="44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173" fontId="28" fillId="2" borderId="47" xfId="0" applyNumberFormat="1" applyFont="1" applyFill="1" applyBorder="1" applyAlignment="1">
      <alignment shrinkToFit="1"/>
    </xf>
    <xf numFmtId="0" fontId="28" fillId="2" borderId="22" xfId="0" applyFont="1" applyFill="1" applyBorder="1" applyAlignment="1">
      <alignment horizontal="center"/>
    </xf>
    <xf numFmtId="172" fontId="13" fillId="2" borderId="22" xfId="0" applyNumberFormat="1" applyFont="1" applyFill="1" applyBorder="1" applyAlignment="1">
      <alignment horizontal="center"/>
    </xf>
    <xf numFmtId="173" fontId="28" fillId="2" borderId="22" xfId="0" applyNumberFormat="1" applyFont="1" applyFill="1" applyBorder="1" applyAlignment="1">
      <alignment shrinkToFit="1"/>
    </xf>
    <xf numFmtId="0" fontId="0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0" fillId="2" borderId="28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0" fillId="2" borderId="2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173" fontId="25" fillId="0" borderId="50" xfId="0" applyNumberFormat="1" applyFont="1" applyFill="1" applyBorder="1" applyAlignment="1">
      <alignment shrinkToFit="1"/>
    </xf>
    <xf numFmtId="0" fontId="26" fillId="0" borderId="21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0" fontId="2" fillId="2" borderId="74" xfId="0" applyFont="1" applyFill="1" applyBorder="1" applyAlignment="1">
      <alignment horizontal="center"/>
    </xf>
    <xf numFmtId="0" fontId="2" fillId="2" borderId="70" xfId="0" applyFont="1" applyFill="1" applyBorder="1" applyAlignment="1">
      <alignment horizontal="center"/>
    </xf>
    <xf numFmtId="0" fontId="29" fillId="2" borderId="70" xfId="0" applyFont="1" applyFill="1" applyBorder="1" applyAlignment="1">
      <alignment horizontal="center"/>
    </xf>
    <xf numFmtId="0" fontId="29" fillId="2" borderId="74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28" fillId="2" borderId="13" xfId="0" applyFont="1" applyFill="1" applyBorder="1" applyAlignment="1">
      <alignment horizontal="center"/>
    </xf>
    <xf numFmtId="0" fontId="28" fillId="2" borderId="22" xfId="0" applyFont="1" applyFill="1" applyBorder="1" applyAlignment="1">
      <alignment horizontal="center"/>
    </xf>
    <xf numFmtId="172" fontId="0" fillId="0" borderId="3" xfId="0" applyNumberFormat="1" applyBorder="1" applyAlignment="1">
      <alignment horizontal="center"/>
    </xf>
    <xf numFmtId="172" fontId="3" fillId="2" borderId="21" xfId="0" applyNumberFormat="1" applyFont="1" applyFill="1" applyBorder="1" applyAlignment="1">
      <alignment horizontal="center"/>
    </xf>
    <xf numFmtId="172" fontId="3" fillId="2" borderId="11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172" fontId="3" fillId="0" borderId="74" xfId="0" applyNumberFormat="1" applyFont="1" applyBorder="1" applyAlignment="1">
      <alignment horizontal="center"/>
    </xf>
    <xf numFmtId="172" fontId="3" fillId="0" borderId="70" xfId="0" applyNumberFormat="1" applyFont="1" applyBorder="1" applyAlignment="1">
      <alignment horizontal="center"/>
    </xf>
    <xf numFmtId="172" fontId="3" fillId="0" borderId="64" xfId="0" applyNumberFormat="1" applyFont="1" applyFill="1" applyBorder="1" applyAlignment="1">
      <alignment horizontal="center"/>
    </xf>
    <xf numFmtId="172" fontId="3" fillId="0" borderId="5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172" fontId="3" fillId="0" borderId="58" xfId="0" applyNumberFormat="1" applyFont="1" applyFill="1" applyBorder="1" applyAlignment="1">
      <alignment horizontal="center"/>
    </xf>
    <xf numFmtId="172" fontId="3" fillId="0" borderId="43" xfId="0" applyNumberFormat="1" applyFont="1" applyFill="1" applyBorder="1" applyAlignment="1">
      <alignment horizontal="center"/>
    </xf>
    <xf numFmtId="172" fontId="3" fillId="0" borderId="72" xfId="0" applyNumberFormat="1" applyFont="1" applyFill="1" applyBorder="1" applyAlignment="1">
      <alignment horizontal="center"/>
    </xf>
    <xf numFmtId="172" fontId="13" fillId="2" borderId="1" xfId="0" applyNumberFormat="1" applyFont="1" applyFill="1" applyBorder="1" applyAlignment="1">
      <alignment horizontal="center"/>
    </xf>
    <xf numFmtId="172" fontId="13" fillId="2" borderId="57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30" fillId="2" borderId="26" xfId="0" applyFont="1" applyFill="1" applyBorder="1" applyAlignment="1">
      <alignment horizontal="center"/>
    </xf>
    <xf numFmtId="0" fontId="0" fillId="2" borderId="33" xfId="0" applyFont="1" applyFill="1" applyBorder="1" applyAlignment="1">
      <alignment/>
    </xf>
    <xf numFmtId="0" fontId="0" fillId="2" borderId="33" xfId="0" applyFont="1" applyFill="1" applyBorder="1" applyAlignment="1">
      <alignment horizontal="left"/>
    </xf>
    <xf numFmtId="173" fontId="10" fillId="0" borderId="33" xfId="0" applyNumberFormat="1" applyFont="1" applyFill="1" applyBorder="1" applyAlignment="1">
      <alignment horizontal="center" shrinkToFit="1"/>
    </xf>
    <xf numFmtId="0" fontId="9" fillId="0" borderId="33" xfId="0" applyFont="1" applyFill="1" applyBorder="1" applyAlignment="1">
      <alignment horizontal="center"/>
    </xf>
    <xf numFmtId="173" fontId="10" fillId="0" borderId="33" xfId="0" applyNumberFormat="1" applyFont="1" applyFill="1" applyBorder="1" applyAlignment="1">
      <alignment horizontal="right" shrinkToFit="1"/>
    </xf>
    <xf numFmtId="173" fontId="10" fillId="0" borderId="33" xfId="0" applyNumberFormat="1" applyFont="1" applyFill="1" applyBorder="1" applyAlignment="1">
      <alignment shrinkToFit="1"/>
    </xf>
    <xf numFmtId="0" fontId="9" fillId="0" borderId="33" xfId="0" applyFont="1" applyFill="1" applyBorder="1" applyAlignment="1">
      <alignment/>
    </xf>
    <xf numFmtId="173" fontId="10" fillId="0" borderId="33" xfId="0" applyNumberFormat="1" applyFont="1" applyFill="1" applyBorder="1" applyAlignment="1">
      <alignment/>
    </xf>
    <xf numFmtId="0" fontId="9" fillId="2" borderId="33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173" fontId="10" fillId="2" borderId="33" xfId="0" applyNumberFormat="1" applyFont="1" applyFill="1" applyBorder="1" applyAlignment="1">
      <alignment shrinkToFit="1"/>
    </xf>
    <xf numFmtId="0" fontId="10" fillId="2" borderId="33" xfId="0" applyFont="1" applyFill="1" applyBorder="1" applyAlignment="1">
      <alignment horizontal="center"/>
    </xf>
    <xf numFmtId="172" fontId="3" fillId="2" borderId="33" xfId="0" applyNumberFormat="1" applyFont="1" applyFill="1" applyBorder="1" applyAlignment="1">
      <alignment horizontal="center"/>
    </xf>
    <xf numFmtId="172" fontId="2" fillId="2" borderId="74" xfId="0" applyNumberFormat="1" applyFont="1" applyFill="1" applyBorder="1" applyAlignment="1">
      <alignment horizontal="center"/>
    </xf>
    <xf numFmtId="173" fontId="25" fillId="0" borderId="0" xfId="0" applyNumberFormat="1" applyFont="1" applyFill="1" applyAlignment="1">
      <alignment shrinkToFit="1"/>
    </xf>
    <xf numFmtId="172" fontId="0" fillId="0" borderId="0" xfId="0" applyNumberFormat="1" applyAlignment="1">
      <alignment/>
    </xf>
    <xf numFmtId="172" fontId="0" fillId="0" borderId="2" xfId="0" applyNumberFormat="1" applyFill="1" applyBorder="1" applyAlignment="1">
      <alignment/>
    </xf>
    <xf numFmtId="172" fontId="0" fillId="0" borderId="4" xfId="0" applyNumberFormat="1" applyFill="1" applyBorder="1" applyAlignment="1">
      <alignment/>
    </xf>
    <xf numFmtId="172" fontId="0" fillId="0" borderId="2" xfId="0" applyNumberFormat="1" applyBorder="1" applyAlignment="1">
      <alignment/>
    </xf>
    <xf numFmtId="172" fontId="0" fillId="0" borderId="13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22" xfId="0" applyNumberFormat="1" applyFill="1" applyBorder="1" applyAlignment="1">
      <alignment/>
    </xf>
    <xf numFmtId="0" fontId="13" fillId="2" borderId="22" xfId="0" applyFont="1" applyFill="1" applyBorder="1" applyAlignment="1">
      <alignment/>
    </xf>
    <xf numFmtId="172" fontId="13" fillId="2" borderId="22" xfId="0" applyNumberFormat="1" applyFont="1" applyFill="1" applyBorder="1" applyAlignment="1">
      <alignment/>
    </xf>
    <xf numFmtId="0" fontId="2" fillId="0" borderId="76" xfId="0" applyFont="1" applyFill="1" applyBorder="1" applyAlignment="1">
      <alignment horizontal="center"/>
    </xf>
    <xf numFmtId="0" fontId="14" fillId="0" borderId="2" xfId="0" applyFont="1" applyFill="1" applyBorder="1" applyAlignment="1">
      <alignment/>
    </xf>
    <xf numFmtId="173" fontId="10" fillId="2" borderId="9" xfId="0" applyNumberFormat="1" applyFont="1" applyFill="1" applyBorder="1" applyAlignment="1">
      <alignment horizontal="center" shrinkToFit="1"/>
    </xf>
    <xf numFmtId="0" fontId="10" fillId="0" borderId="30" xfId="0" applyFont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172" fontId="0" fillId="0" borderId="30" xfId="0" applyNumberFormat="1" applyBorder="1" applyAlignment="1">
      <alignment horizontal="center"/>
    </xf>
    <xf numFmtId="172" fontId="0" fillId="0" borderId="13" xfId="0" applyNumberFormat="1" applyFill="1" applyBorder="1" applyAlignment="1">
      <alignment horizontal="center"/>
    </xf>
    <xf numFmtId="172" fontId="0" fillId="0" borderId="2" xfId="0" applyNumberFormat="1" applyFill="1" applyBorder="1" applyAlignment="1">
      <alignment horizontal="center"/>
    </xf>
    <xf numFmtId="172" fontId="0" fillId="0" borderId="4" xfId="0" applyNumberFormat="1" applyFill="1" applyBorder="1" applyAlignment="1">
      <alignment horizontal="center"/>
    </xf>
    <xf numFmtId="172" fontId="0" fillId="2" borderId="2" xfId="0" applyNumberFormat="1" applyFill="1" applyBorder="1" applyAlignment="1">
      <alignment horizontal="center"/>
    </xf>
    <xf numFmtId="172" fontId="0" fillId="2" borderId="40" xfId="0" applyNumberFormat="1" applyFill="1" applyBorder="1" applyAlignment="1">
      <alignment horizontal="center"/>
    </xf>
    <xf numFmtId="172" fontId="0" fillId="2" borderId="49" xfId="0" applyNumberFormat="1" applyFill="1" applyBorder="1" applyAlignment="1">
      <alignment horizontal="center"/>
    </xf>
    <xf numFmtId="172" fontId="0" fillId="0" borderId="38" xfId="0" applyNumberFormat="1" applyFill="1" applyBorder="1" applyAlignment="1">
      <alignment horizontal="center"/>
    </xf>
    <xf numFmtId="172" fontId="0" fillId="0" borderId="2" xfId="0" applyNumberFormat="1" applyBorder="1" applyAlignment="1">
      <alignment horizontal="center"/>
    </xf>
    <xf numFmtId="173" fontId="10" fillId="2" borderId="2" xfId="0" applyNumberFormat="1" applyFont="1" applyFill="1" applyBorder="1" applyAlignment="1">
      <alignment horizontal="center" shrinkToFit="1"/>
    </xf>
    <xf numFmtId="0" fontId="10" fillId="0" borderId="31" xfId="0" applyFont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2" fillId="2" borderId="7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2" borderId="72" xfId="0" applyFont="1" applyFill="1" applyBorder="1" applyAlignment="1">
      <alignment horizontal="center"/>
    </xf>
    <xf numFmtId="173" fontId="10" fillId="0" borderId="33" xfId="0" applyNumberFormat="1" applyFont="1" applyFill="1" applyBorder="1" applyAlignment="1">
      <alignment horizontal="center"/>
    </xf>
    <xf numFmtId="173" fontId="28" fillId="0" borderId="33" xfId="0" applyNumberFormat="1" applyFont="1" applyFill="1" applyBorder="1" applyAlignment="1">
      <alignment/>
    </xf>
    <xf numFmtId="0" fontId="14" fillId="0" borderId="33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72" fontId="0" fillId="0" borderId="33" xfId="0" applyNumberFormat="1" applyFill="1" applyBorder="1" applyAlignment="1">
      <alignment horizontal="center"/>
    </xf>
    <xf numFmtId="173" fontId="0" fillId="0" borderId="0" xfId="0" applyNumberFormat="1" applyAlignment="1">
      <alignment/>
    </xf>
    <xf numFmtId="173" fontId="10" fillId="0" borderId="29" xfId="0" applyNumberFormat="1" applyFont="1" applyBorder="1" applyAlignment="1">
      <alignment horizontal="center"/>
    </xf>
    <xf numFmtId="173" fontId="10" fillId="0" borderId="35" xfId="0" applyNumberFormat="1" applyFont="1" applyFill="1" applyBorder="1" applyAlignment="1">
      <alignment horizontal="center"/>
    </xf>
    <xf numFmtId="173" fontId="10" fillId="0" borderId="28" xfId="0" applyNumberFormat="1" applyFont="1" applyFill="1" applyBorder="1" applyAlignment="1">
      <alignment horizontal="center"/>
    </xf>
    <xf numFmtId="173" fontId="10" fillId="0" borderId="7" xfId="0" applyNumberFormat="1" applyFont="1" applyFill="1" applyBorder="1" applyAlignment="1">
      <alignment horizontal="center"/>
    </xf>
    <xf numFmtId="173" fontId="10" fillId="2" borderId="28" xfId="0" applyNumberFormat="1" applyFont="1" applyFill="1" applyBorder="1" applyAlignment="1">
      <alignment horizontal="center"/>
    </xf>
    <xf numFmtId="173" fontId="10" fillId="2" borderId="2" xfId="0" applyNumberFormat="1" applyFont="1" applyFill="1" applyBorder="1" applyAlignment="1">
      <alignment horizontal="center"/>
    </xf>
    <xf numFmtId="173" fontId="10" fillId="2" borderId="40" xfId="0" applyNumberFormat="1" applyFont="1" applyFill="1" applyBorder="1" applyAlignment="1">
      <alignment horizontal="center"/>
    </xf>
    <xf numFmtId="173" fontId="10" fillId="2" borderId="49" xfId="0" applyNumberFormat="1" applyFont="1" applyFill="1" applyBorder="1" applyAlignment="1">
      <alignment horizontal="center"/>
    </xf>
    <xf numFmtId="173" fontId="10" fillId="0" borderId="2" xfId="0" applyNumberFormat="1" applyFont="1" applyFill="1" applyBorder="1" applyAlignment="1">
      <alignment horizontal="center"/>
    </xf>
    <xf numFmtId="173" fontId="10" fillId="0" borderId="13" xfId="0" applyNumberFormat="1" applyFont="1" applyFill="1" applyBorder="1" applyAlignment="1">
      <alignment horizontal="center"/>
    </xf>
    <xf numFmtId="173" fontId="10" fillId="0" borderId="9" xfId="0" applyNumberFormat="1" applyFont="1" applyFill="1" applyBorder="1" applyAlignment="1">
      <alignment horizontal="center"/>
    </xf>
    <xf numFmtId="173" fontId="10" fillId="0" borderId="6" xfId="0" applyNumberFormat="1" applyFont="1" applyFill="1" applyBorder="1" applyAlignment="1">
      <alignment horizontal="center"/>
    </xf>
    <xf numFmtId="173" fontId="10" fillId="0" borderId="46" xfId="0" applyNumberFormat="1" applyFont="1" applyFill="1" applyBorder="1" applyAlignment="1">
      <alignment horizontal="center"/>
    </xf>
    <xf numFmtId="173" fontId="10" fillId="0" borderId="9" xfId="0" applyNumberFormat="1" applyFont="1" applyBorder="1" applyAlignment="1">
      <alignment horizontal="center"/>
    </xf>
    <xf numFmtId="173" fontId="10" fillId="0" borderId="12" xfId="0" applyNumberFormat="1" applyFont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173" fontId="10" fillId="0" borderId="47" xfId="0" applyNumberFormat="1" applyFont="1" applyFill="1" applyBorder="1" applyAlignment="1">
      <alignment horizontal="center"/>
    </xf>
    <xf numFmtId="173" fontId="0" fillId="0" borderId="0" xfId="0" applyNumberFormat="1" applyBorder="1" applyAlignment="1">
      <alignment/>
    </xf>
    <xf numFmtId="172" fontId="0" fillId="2" borderId="2" xfId="0" applyNumberFormat="1" applyFont="1" applyFill="1" applyBorder="1" applyAlignment="1">
      <alignment horizontal="center"/>
    </xf>
    <xf numFmtId="0" fontId="0" fillId="2" borderId="62" xfId="0" applyFont="1" applyFill="1" applyBorder="1" applyAlignment="1">
      <alignment horizontal="center"/>
    </xf>
    <xf numFmtId="0" fontId="13" fillId="2" borderId="13" xfId="0" applyFont="1" applyFill="1" applyBorder="1" applyAlignment="1">
      <alignment/>
    </xf>
    <xf numFmtId="172" fontId="13" fillId="2" borderId="13" xfId="0" applyNumberFormat="1" applyFont="1" applyFill="1" applyBorder="1" applyAlignment="1">
      <alignment/>
    </xf>
    <xf numFmtId="173" fontId="0" fillId="0" borderId="14" xfId="0" applyNumberFormat="1" applyBorder="1" applyAlignment="1">
      <alignment/>
    </xf>
    <xf numFmtId="172" fontId="0" fillId="0" borderId="75" xfId="0" applyNumberFormat="1" applyBorder="1" applyAlignment="1">
      <alignment/>
    </xf>
    <xf numFmtId="2" fontId="0" fillId="0" borderId="45" xfId="0" applyNumberFormat="1" applyFill="1" applyBorder="1" applyAlignment="1">
      <alignment/>
    </xf>
    <xf numFmtId="2" fontId="0" fillId="0" borderId="49" xfId="0" applyNumberFormat="1" applyFill="1" applyBorder="1" applyAlignment="1">
      <alignment/>
    </xf>
    <xf numFmtId="0" fontId="0" fillId="0" borderId="58" xfId="0" applyFill="1" applyBorder="1" applyAlignment="1">
      <alignment/>
    </xf>
    <xf numFmtId="0" fontId="30" fillId="0" borderId="37" xfId="0" applyFont="1" applyFill="1" applyBorder="1" applyAlignment="1">
      <alignment/>
    </xf>
    <xf numFmtId="0" fontId="30" fillId="0" borderId="57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3" xfId="0" applyNumberFormat="1" applyBorder="1" applyAlignment="1">
      <alignment/>
    </xf>
    <xf numFmtId="0" fontId="3" fillId="0" borderId="62" xfId="0" applyFont="1" applyFill="1" applyBorder="1" applyAlignment="1">
      <alignment horizontal="center"/>
    </xf>
    <xf numFmtId="0" fontId="29" fillId="2" borderId="51" xfId="0" applyFont="1" applyFill="1" applyBorder="1" applyAlignment="1">
      <alignment horizontal="center"/>
    </xf>
    <xf numFmtId="0" fontId="13" fillId="0" borderId="22" xfId="0" applyFont="1" applyFill="1" applyBorder="1" applyAlignment="1">
      <alignment/>
    </xf>
    <xf numFmtId="0" fontId="13" fillId="0" borderId="44" xfId="0" applyFont="1" applyFill="1" applyBorder="1" applyAlignment="1">
      <alignment horizontal="center"/>
    </xf>
    <xf numFmtId="0" fontId="2" fillId="2" borderId="61" xfId="0" applyFont="1" applyFill="1" applyBorder="1" applyAlignment="1">
      <alignment horizontal="center"/>
    </xf>
    <xf numFmtId="173" fontId="10" fillId="0" borderId="30" xfId="0" applyNumberFormat="1" applyFont="1" applyBorder="1" applyAlignment="1">
      <alignment horizontal="center"/>
    </xf>
    <xf numFmtId="173" fontId="10" fillId="0" borderId="4" xfId="0" applyNumberFormat="1" applyFont="1" applyFill="1" applyBorder="1" applyAlignment="1">
      <alignment horizontal="center"/>
    </xf>
    <xf numFmtId="173" fontId="11" fillId="0" borderId="2" xfId="0" applyNumberFormat="1" applyFont="1" applyFill="1" applyBorder="1" applyAlignment="1">
      <alignment horizontal="center"/>
    </xf>
    <xf numFmtId="173" fontId="10" fillId="0" borderId="38" xfId="0" applyNumberFormat="1" applyFont="1" applyFill="1" applyBorder="1" applyAlignment="1">
      <alignment horizontal="center"/>
    </xf>
    <xf numFmtId="173" fontId="10" fillId="0" borderId="2" xfId="0" applyNumberFormat="1" applyFont="1" applyBorder="1" applyAlignment="1">
      <alignment horizontal="center"/>
    </xf>
    <xf numFmtId="173" fontId="10" fillId="0" borderId="13" xfId="0" applyNumberFormat="1" applyFont="1" applyBorder="1" applyAlignment="1">
      <alignment horizontal="center"/>
    </xf>
    <xf numFmtId="173" fontId="10" fillId="0" borderId="22" xfId="0" applyNumberFormat="1" applyFont="1" applyFill="1" applyBorder="1" applyAlignment="1">
      <alignment horizontal="center"/>
    </xf>
    <xf numFmtId="173" fontId="0" fillId="0" borderId="75" xfId="0" applyNumberFormat="1" applyBorder="1" applyAlignment="1">
      <alignment/>
    </xf>
    <xf numFmtId="172" fontId="0" fillId="0" borderId="77" xfId="0" applyNumberFormat="1" applyBorder="1" applyAlignment="1">
      <alignment horizontal="center"/>
    </xf>
    <xf numFmtId="172" fontId="0" fillId="0" borderId="74" xfId="0" applyNumberFormat="1" applyFill="1" applyBorder="1" applyAlignment="1">
      <alignment horizontal="center"/>
    </xf>
    <xf numFmtId="172" fontId="0" fillId="0" borderId="70" xfId="0" applyNumberFormat="1" applyFill="1" applyBorder="1" applyAlignment="1">
      <alignment horizontal="center"/>
    </xf>
    <xf numFmtId="172" fontId="0" fillId="0" borderId="76" xfId="0" applyNumberFormat="1" applyFill="1" applyBorder="1" applyAlignment="1">
      <alignment horizontal="center"/>
    </xf>
    <xf numFmtId="172" fontId="0" fillId="2" borderId="70" xfId="0" applyNumberFormat="1" applyFill="1" applyBorder="1" applyAlignment="1">
      <alignment horizontal="center"/>
    </xf>
    <xf numFmtId="172" fontId="0" fillId="2" borderId="43" xfId="0" applyNumberFormat="1" applyFill="1" applyBorder="1" applyAlignment="1">
      <alignment horizontal="center"/>
    </xf>
    <xf numFmtId="172" fontId="0" fillId="2" borderId="76" xfId="0" applyNumberFormat="1" applyFill="1" applyBorder="1" applyAlignment="1">
      <alignment horizontal="center"/>
    </xf>
    <xf numFmtId="172" fontId="0" fillId="2" borderId="34" xfId="0" applyNumberFormat="1" applyFill="1" applyBorder="1" applyAlignment="1">
      <alignment horizontal="center"/>
    </xf>
    <xf numFmtId="172" fontId="0" fillId="0" borderId="71" xfId="0" applyNumberFormat="1" applyFill="1" applyBorder="1" applyAlignment="1">
      <alignment horizontal="center"/>
    </xf>
    <xf numFmtId="172" fontId="0" fillId="0" borderId="70" xfId="0" applyNumberFormat="1" applyBorder="1" applyAlignment="1">
      <alignment horizontal="center"/>
    </xf>
    <xf numFmtId="172" fontId="0" fillId="0" borderId="74" xfId="0" applyNumberFormat="1" applyBorder="1" applyAlignment="1">
      <alignment horizontal="center"/>
    </xf>
    <xf numFmtId="172" fontId="0" fillId="0" borderId="43" xfId="0" applyNumberFormat="1" applyFill="1" applyBorder="1" applyAlignment="1">
      <alignment horizontal="center"/>
    </xf>
    <xf numFmtId="172" fontId="0" fillId="0" borderId="72" xfId="0" applyNumberFormat="1" applyFill="1" applyBorder="1" applyAlignment="1">
      <alignment horizontal="center"/>
    </xf>
    <xf numFmtId="0" fontId="0" fillId="2" borderId="34" xfId="0" applyFont="1" applyFill="1" applyBorder="1" applyAlignment="1">
      <alignment/>
    </xf>
    <xf numFmtId="173" fontId="10" fillId="0" borderId="34" xfId="0" applyNumberFormat="1" applyFont="1" applyFill="1" applyBorder="1" applyAlignment="1">
      <alignment horizontal="center" shrinkToFit="1"/>
    </xf>
    <xf numFmtId="0" fontId="9" fillId="0" borderId="34" xfId="0" applyFont="1" applyFill="1" applyBorder="1" applyAlignment="1">
      <alignment horizontal="center"/>
    </xf>
    <xf numFmtId="173" fontId="10" fillId="0" borderId="34" xfId="0" applyNumberFormat="1" applyFont="1" applyBorder="1" applyAlignment="1">
      <alignment shrinkToFit="1"/>
    </xf>
    <xf numFmtId="0" fontId="9" fillId="0" borderId="34" xfId="0" applyFont="1" applyBorder="1" applyAlignment="1">
      <alignment/>
    </xf>
    <xf numFmtId="173" fontId="10" fillId="0" borderId="34" xfId="0" applyNumberFormat="1" applyFont="1" applyFill="1" applyBorder="1" applyAlignment="1">
      <alignment horizontal="center"/>
    </xf>
    <xf numFmtId="173" fontId="10" fillId="0" borderId="34" xfId="0" applyNumberFormat="1" applyFont="1" applyFill="1" applyBorder="1" applyAlignment="1">
      <alignment/>
    </xf>
    <xf numFmtId="173" fontId="10" fillId="0" borderId="33" xfId="0" applyNumberFormat="1" applyFont="1" applyFill="1" applyBorder="1" applyAlignment="1">
      <alignment horizontal="center"/>
    </xf>
    <xf numFmtId="172" fontId="0" fillId="0" borderId="34" xfId="0" applyNumberForma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33" xfId="0" applyFont="1" applyFill="1" applyBorder="1" applyAlignment="1">
      <alignment vertical="center" shrinkToFit="1"/>
    </xf>
    <xf numFmtId="173" fontId="28" fillId="0" borderId="33" xfId="0" applyNumberFormat="1" applyFont="1" applyFill="1" applyBorder="1" applyAlignment="1">
      <alignment shrinkToFit="1"/>
    </xf>
    <xf numFmtId="0" fontId="14" fillId="0" borderId="34" xfId="0" applyFont="1" applyFill="1" applyBorder="1" applyAlignment="1">
      <alignment horizontal="center"/>
    </xf>
    <xf numFmtId="173" fontId="10" fillId="0" borderId="56" xfId="0" applyNumberFormat="1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172" fontId="0" fillId="0" borderId="56" xfId="0" applyNumberFormat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14" fillId="0" borderId="33" xfId="0" applyFont="1" applyFill="1" applyBorder="1" applyAlignment="1">
      <alignment/>
    </xf>
    <xf numFmtId="2" fontId="0" fillId="0" borderId="33" xfId="0" applyNumberFormat="1" applyFill="1" applyBorder="1" applyAlignment="1">
      <alignment/>
    </xf>
    <xf numFmtId="0" fontId="0" fillId="0" borderId="33" xfId="0" applyFill="1" applyBorder="1" applyAlignment="1">
      <alignment/>
    </xf>
    <xf numFmtId="2" fontId="0" fillId="2" borderId="34" xfId="0" applyNumberFormat="1" applyFill="1" applyBorder="1" applyAlignment="1">
      <alignment/>
    </xf>
    <xf numFmtId="0" fontId="0" fillId="2" borderId="34" xfId="0" applyFill="1" applyBorder="1" applyAlignment="1">
      <alignment/>
    </xf>
    <xf numFmtId="0" fontId="30" fillId="0" borderId="35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2" fontId="28" fillId="0" borderId="50" xfId="0" applyNumberFormat="1" applyFont="1" applyBorder="1" applyAlignment="1">
      <alignment/>
    </xf>
    <xf numFmtId="0" fontId="28" fillId="0" borderId="48" xfId="0" applyFont="1" applyBorder="1" applyAlignment="1">
      <alignment/>
    </xf>
    <xf numFmtId="0" fontId="13" fillId="0" borderId="51" xfId="0" applyFont="1" applyBorder="1" applyAlignment="1">
      <alignment horizontal="center"/>
    </xf>
    <xf numFmtId="0" fontId="29" fillId="0" borderId="69" xfId="0" applyFont="1" applyBorder="1" applyAlignment="1">
      <alignment horizontal="center"/>
    </xf>
    <xf numFmtId="0" fontId="9" fillId="0" borderId="65" xfId="0" applyFont="1" applyFill="1" applyBorder="1" applyAlignment="1">
      <alignment/>
    </xf>
    <xf numFmtId="0" fontId="0" fillId="0" borderId="56" xfId="0" applyBorder="1" applyAlignment="1">
      <alignment horizontal="left"/>
    </xf>
    <xf numFmtId="0" fontId="0" fillId="0" borderId="56" xfId="0" applyBorder="1" applyAlignment="1">
      <alignment horizontal="center"/>
    </xf>
    <xf numFmtId="173" fontId="10" fillId="0" borderId="56" xfId="0" applyNumberFormat="1" applyFont="1" applyBorder="1" applyAlignment="1">
      <alignment/>
    </xf>
    <xf numFmtId="0" fontId="9" fillId="0" borderId="56" xfId="0" applyFont="1" applyBorder="1" applyAlignment="1">
      <alignment horizontal="center"/>
    </xf>
    <xf numFmtId="173" fontId="28" fillId="0" borderId="56" xfId="0" applyNumberFormat="1" applyFont="1" applyBorder="1" applyAlignment="1">
      <alignment/>
    </xf>
    <xf numFmtId="0" fontId="14" fillId="0" borderId="56" xfId="0" applyFont="1" applyBorder="1" applyAlignment="1">
      <alignment/>
    </xf>
    <xf numFmtId="2" fontId="10" fillId="0" borderId="56" xfId="0" applyNumberFormat="1" applyFont="1" applyBorder="1" applyAlignment="1">
      <alignment/>
    </xf>
    <xf numFmtId="0" fontId="9" fillId="0" borderId="56" xfId="0" applyFont="1" applyBorder="1" applyAlignment="1">
      <alignment/>
    </xf>
    <xf numFmtId="0" fontId="9" fillId="0" borderId="56" xfId="0" applyFont="1" applyBorder="1" applyAlignment="1">
      <alignment/>
    </xf>
    <xf numFmtId="0" fontId="3" fillId="0" borderId="56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73" fontId="10" fillId="0" borderId="34" xfId="0" applyNumberFormat="1" applyFont="1" applyFill="1" applyBorder="1" applyAlignment="1">
      <alignment shrinkToFit="1"/>
    </xf>
    <xf numFmtId="0" fontId="3" fillId="0" borderId="34" xfId="0" applyFont="1" applyFill="1" applyBorder="1" applyAlignment="1">
      <alignment/>
    </xf>
    <xf numFmtId="0" fontId="0" fillId="2" borderId="56" xfId="0" applyFont="1" applyFill="1" applyBorder="1" applyAlignment="1">
      <alignment/>
    </xf>
    <xf numFmtId="173" fontId="10" fillId="0" borderId="56" xfId="0" applyNumberFormat="1" applyFont="1" applyFill="1" applyBorder="1" applyAlignment="1">
      <alignment horizontal="right" shrinkToFit="1"/>
    </xf>
    <xf numFmtId="0" fontId="9" fillId="0" borderId="56" xfId="0" applyFont="1" applyFill="1" applyBorder="1" applyAlignment="1">
      <alignment horizontal="center"/>
    </xf>
    <xf numFmtId="172" fontId="3" fillId="2" borderId="13" xfId="0" applyNumberFormat="1" applyFont="1" applyFill="1" applyBorder="1" applyAlignment="1">
      <alignment/>
    </xf>
    <xf numFmtId="172" fontId="3" fillId="2" borderId="2" xfId="0" applyNumberFormat="1" applyFont="1" applyFill="1" applyBorder="1" applyAlignment="1">
      <alignment/>
    </xf>
    <xf numFmtId="172" fontId="3" fillId="2" borderId="4" xfId="0" applyNumberFormat="1" applyFont="1" applyFill="1" applyBorder="1" applyAlignment="1">
      <alignment/>
    </xf>
    <xf numFmtId="172" fontId="3" fillId="2" borderId="22" xfId="0" applyNumberFormat="1" applyFont="1" applyFill="1" applyBorder="1" applyAlignment="1">
      <alignment/>
    </xf>
    <xf numFmtId="172" fontId="0" fillId="0" borderId="20" xfId="0" applyNumberFormat="1" applyBorder="1" applyAlignment="1">
      <alignment/>
    </xf>
    <xf numFmtId="172" fontId="0" fillId="2" borderId="0" xfId="0" applyNumberFormat="1" applyFill="1" applyBorder="1" applyAlignment="1">
      <alignment/>
    </xf>
    <xf numFmtId="172" fontId="3" fillId="2" borderId="1" xfId="0" applyNumberFormat="1" applyFont="1" applyFill="1" applyBorder="1" applyAlignment="1">
      <alignment/>
    </xf>
    <xf numFmtId="172" fontId="3" fillId="2" borderId="11" xfId="0" applyNumberFormat="1" applyFont="1" applyFill="1" applyBorder="1" applyAlignment="1">
      <alignment/>
    </xf>
    <xf numFmtId="172" fontId="3" fillId="2" borderId="5" xfId="0" applyNumberFormat="1" applyFont="1" applyFill="1" applyBorder="1" applyAlignment="1">
      <alignment/>
    </xf>
    <xf numFmtId="172" fontId="3" fillId="2" borderId="57" xfId="0" applyNumberFormat="1" applyFont="1" applyFill="1" applyBorder="1" applyAlignment="1">
      <alignment/>
    </xf>
    <xf numFmtId="172" fontId="0" fillId="0" borderId="13" xfId="0" applyNumberFormat="1" applyBorder="1" applyAlignment="1">
      <alignment horizontal="center"/>
    </xf>
    <xf numFmtId="172" fontId="0" fillId="0" borderId="22" xfId="0" applyNumberFormat="1" applyBorder="1" applyAlignment="1">
      <alignment horizontal="center"/>
    </xf>
    <xf numFmtId="172" fontId="0" fillId="0" borderId="61" xfId="0" applyNumberFormat="1" applyBorder="1" applyAlignment="1">
      <alignment horizontal="center"/>
    </xf>
    <xf numFmtId="172" fontId="0" fillId="2" borderId="4" xfId="0" applyNumberFormat="1" applyFill="1" applyBorder="1" applyAlignment="1">
      <alignment horizontal="center"/>
    </xf>
    <xf numFmtId="172" fontId="0" fillId="0" borderId="22" xfId="0" applyNumberFormat="1" applyFill="1" applyBorder="1" applyAlignment="1">
      <alignment horizontal="center"/>
    </xf>
    <xf numFmtId="172" fontId="0" fillId="0" borderId="49" xfId="0" applyNumberFormat="1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172" fontId="0" fillId="0" borderId="23" xfId="0" applyNumberFormat="1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0" fillId="2" borderId="11" xfId="0" applyNumberFormat="1" applyFill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0" borderId="57" xfId="0" applyNumberFormat="1" applyBorder="1" applyAlignment="1">
      <alignment horizontal="center"/>
    </xf>
    <xf numFmtId="172" fontId="0" fillId="0" borderId="43" xfId="0" applyNumberFormat="1" applyBorder="1" applyAlignment="1">
      <alignment horizontal="center"/>
    </xf>
    <xf numFmtId="172" fontId="0" fillId="2" borderId="65" xfId="0" applyNumberFormat="1" applyFill="1" applyBorder="1" applyAlignment="1">
      <alignment horizontal="center"/>
    </xf>
    <xf numFmtId="172" fontId="0" fillId="2" borderId="5" xfId="0" applyNumberFormat="1" applyFill="1" applyBorder="1" applyAlignment="1">
      <alignment horizontal="center"/>
    </xf>
    <xf numFmtId="172" fontId="0" fillId="0" borderId="57" xfId="0" applyNumberFormat="1" applyFill="1" applyBorder="1" applyAlignment="1">
      <alignment horizontal="center"/>
    </xf>
    <xf numFmtId="173" fontId="10" fillId="0" borderId="12" xfId="0" applyNumberFormat="1" applyFont="1" applyFill="1" applyBorder="1" applyAlignment="1">
      <alignment/>
    </xf>
    <xf numFmtId="173" fontId="10" fillId="0" borderId="9" xfId="0" applyNumberFormat="1" applyFont="1" applyFill="1" applyBorder="1" applyAlignment="1">
      <alignment/>
    </xf>
    <xf numFmtId="173" fontId="10" fillId="0" borderId="12" xfId="0" applyNumberFormat="1" applyFont="1" applyBorder="1" applyAlignment="1">
      <alignment/>
    </xf>
    <xf numFmtId="173" fontId="10" fillId="0" borderId="9" xfId="0" applyNumberFormat="1" applyFont="1" applyBorder="1" applyAlignment="1">
      <alignment/>
    </xf>
    <xf numFmtId="173" fontId="10" fillId="2" borderId="9" xfId="0" applyNumberFormat="1" applyFont="1" applyFill="1" applyBorder="1" applyAlignment="1">
      <alignment/>
    </xf>
    <xf numFmtId="173" fontId="10" fillId="2" borderId="6" xfId="0" applyNumberFormat="1" applyFont="1" applyFill="1" applyBorder="1" applyAlignment="1">
      <alignment/>
    </xf>
    <xf numFmtId="172" fontId="2" fillId="2" borderId="26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172" fontId="3" fillId="0" borderId="34" xfId="0" applyNumberFormat="1" applyFont="1" applyFill="1" applyBorder="1" applyAlignment="1">
      <alignment/>
    </xf>
    <xf numFmtId="172" fontId="0" fillId="0" borderId="20" xfId="0" applyNumberFormat="1" applyFill="1" applyBorder="1" applyAlignment="1">
      <alignment/>
    </xf>
    <xf numFmtId="172" fontId="3" fillId="0" borderId="34" xfId="0" applyNumberFormat="1" applyFont="1" applyFill="1" applyBorder="1" applyAlignment="1">
      <alignment horizontal="center"/>
    </xf>
    <xf numFmtId="172" fontId="0" fillId="0" borderId="20" xfId="0" applyNumberFormat="1" applyFill="1" applyBorder="1" applyAlignment="1">
      <alignment horizontal="center"/>
    </xf>
    <xf numFmtId="172" fontId="0" fillId="0" borderId="48" xfId="0" applyNumberForma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48" xfId="0" applyBorder="1" applyAlignment="1">
      <alignment horizontal="center"/>
    </xf>
    <xf numFmtId="172" fontId="0" fillId="0" borderId="13" xfId="0" applyNumberFormat="1" applyFont="1" applyFill="1" applyBorder="1" applyAlignment="1">
      <alignment horizontal="center"/>
    </xf>
    <xf numFmtId="172" fontId="0" fillId="0" borderId="2" xfId="0" applyNumberFormat="1" applyFont="1" applyFill="1" applyBorder="1" applyAlignment="1">
      <alignment horizontal="center"/>
    </xf>
    <xf numFmtId="172" fontId="0" fillId="0" borderId="4" xfId="0" applyNumberFormat="1" applyFont="1" applyFill="1" applyBorder="1" applyAlignment="1">
      <alignment horizontal="center"/>
    </xf>
    <xf numFmtId="172" fontId="0" fillId="0" borderId="25" xfId="0" applyNumberFormat="1" applyBorder="1" applyAlignment="1">
      <alignment/>
    </xf>
    <xf numFmtId="172" fontId="0" fillId="0" borderId="1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/>
    </xf>
    <xf numFmtId="172" fontId="0" fillId="0" borderId="5" xfId="0" applyNumberFormat="1" applyFont="1" applyFill="1" applyBorder="1" applyAlignment="1">
      <alignment/>
    </xf>
    <xf numFmtId="172" fontId="3" fillId="0" borderId="11" xfId="0" applyNumberFormat="1" applyFont="1" applyFill="1" applyBorder="1" applyAlignment="1">
      <alignment/>
    </xf>
    <xf numFmtId="172" fontId="3" fillId="0" borderId="11" xfId="0" applyNumberFormat="1" applyFont="1" applyBorder="1" applyAlignment="1">
      <alignment/>
    </xf>
    <xf numFmtId="172" fontId="3" fillId="0" borderId="57" xfId="0" applyNumberFormat="1" applyFont="1" applyFill="1" applyBorder="1" applyAlignment="1">
      <alignment/>
    </xf>
    <xf numFmtId="172" fontId="0" fillId="0" borderId="69" xfId="0" applyNumberFormat="1" applyBorder="1" applyAlignment="1">
      <alignment/>
    </xf>
    <xf numFmtId="172" fontId="0" fillId="0" borderId="72" xfId="0" applyNumberFormat="1" applyBorder="1" applyAlignment="1">
      <alignment/>
    </xf>
    <xf numFmtId="172" fontId="2" fillId="0" borderId="8" xfId="0" applyNumberFormat="1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58" xfId="0" applyBorder="1" applyAlignment="1">
      <alignment horizontal="center"/>
    </xf>
    <xf numFmtId="0" fontId="0" fillId="0" borderId="21" xfId="0" applyFont="1" applyBorder="1" applyAlignment="1">
      <alignment/>
    </xf>
    <xf numFmtId="173" fontId="10" fillId="0" borderId="7" xfId="0" applyNumberFormat="1" applyFont="1" applyBorder="1" applyAlignment="1">
      <alignment/>
    </xf>
    <xf numFmtId="0" fontId="9" fillId="0" borderId="49" xfId="0" applyFont="1" applyBorder="1" applyAlignment="1">
      <alignment horizontal="center"/>
    </xf>
    <xf numFmtId="173" fontId="28" fillId="0" borderId="45" xfId="0" applyNumberFormat="1" applyFont="1" applyBorder="1" applyAlignment="1">
      <alignment/>
    </xf>
    <xf numFmtId="0" fontId="14" fillId="0" borderId="49" xfId="0" applyFont="1" applyBorder="1" applyAlignment="1">
      <alignment/>
    </xf>
    <xf numFmtId="2" fontId="10" fillId="0" borderId="41" xfId="0" applyNumberFormat="1" applyFont="1" applyBorder="1" applyAlignment="1">
      <alignment/>
    </xf>
    <xf numFmtId="0" fontId="9" fillId="0" borderId="49" xfId="0" applyFont="1" applyBorder="1" applyAlignment="1">
      <alignment/>
    </xf>
    <xf numFmtId="2" fontId="10" fillId="0" borderId="49" xfId="0" applyNumberFormat="1" applyFont="1" applyBorder="1" applyAlignment="1">
      <alignment/>
    </xf>
    <xf numFmtId="0" fontId="9" fillId="0" borderId="58" xfId="0" applyFont="1" applyBorder="1" applyAlignment="1">
      <alignment/>
    </xf>
    <xf numFmtId="0" fontId="9" fillId="0" borderId="4" xfId="0" applyFont="1" applyBorder="1" applyAlignment="1">
      <alignment/>
    </xf>
    <xf numFmtId="173" fontId="10" fillId="0" borderId="4" xfId="0" applyNumberFormat="1" applyFont="1" applyBorder="1" applyAlignment="1">
      <alignment/>
    </xf>
    <xf numFmtId="0" fontId="9" fillId="0" borderId="5" xfId="0" applyFont="1" applyBorder="1" applyAlignment="1">
      <alignment/>
    </xf>
    <xf numFmtId="173" fontId="28" fillId="0" borderId="7" xfId="0" applyNumberFormat="1" applyFont="1" applyBorder="1" applyAlignment="1">
      <alignment/>
    </xf>
    <xf numFmtId="0" fontId="14" fillId="0" borderId="4" xfId="0" applyFont="1" applyBorder="1" applyAlignment="1">
      <alignment/>
    </xf>
    <xf numFmtId="0" fontId="9" fillId="2" borderId="11" xfId="0" applyFont="1" applyFill="1" applyBorder="1" applyAlignment="1">
      <alignment/>
    </xf>
    <xf numFmtId="0" fontId="9" fillId="0" borderId="65" xfId="0" applyFont="1" applyBorder="1" applyAlignment="1">
      <alignment/>
    </xf>
    <xf numFmtId="0" fontId="9" fillId="0" borderId="66" xfId="0" applyFont="1" applyBorder="1" applyAlignment="1">
      <alignment/>
    </xf>
    <xf numFmtId="0" fontId="3" fillId="0" borderId="42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172" fontId="0" fillId="2" borderId="13" xfId="0" applyNumberFormat="1" applyFont="1" applyFill="1" applyBorder="1" applyAlignment="1">
      <alignment/>
    </xf>
    <xf numFmtId="172" fontId="0" fillId="2" borderId="2" xfId="0" applyNumberFormat="1" applyFont="1" applyFill="1" applyBorder="1" applyAlignment="1">
      <alignment/>
    </xf>
    <xf numFmtId="172" fontId="0" fillId="2" borderId="4" xfId="0" applyNumberFormat="1" applyFont="1" applyFill="1" applyBorder="1" applyAlignment="1">
      <alignment/>
    </xf>
    <xf numFmtId="172" fontId="0" fillId="2" borderId="22" xfId="0" applyNumberFormat="1" applyFont="1" applyFill="1" applyBorder="1" applyAlignment="1">
      <alignment/>
    </xf>
    <xf numFmtId="172" fontId="0" fillId="2" borderId="1" xfId="0" applyNumberFormat="1" applyFont="1" applyFill="1" applyBorder="1" applyAlignment="1">
      <alignment/>
    </xf>
    <xf numFmtId="173" fontId="10" fillId="0" borderId="13" xfId="0" applyNumberFormat="1" applyFont="1" applyFill="1" applyBorder="1" applyAlignment="1">
      <alignment/>
    </xf>
    <xf numFmtId="173" fontId="10" fillId="0" borderId="2" xfId="0" applyNumberFormat="1" applyFont="1" applyFill="1" applyBorder="1" applyAlignment="1">
      <alignment/>
    </xf>
    <xf numFmtId="173" fontId="0" fillId="0" borderId="2" xfId="0" applyNumberFormat="1" applyBorder="1" applyAlignment="1">
      <alignment/>
    </xf>
    <xf numFmtId="173" fontId="0" fillId="2" borderId="2" xfId="0" applyNumberFormat="1" applyFill="1" applyBorder="1" applyAlignment="1">
      <alignment/>
    </xf>
    <xf numFmtId="173" fontId="0" fillId="2" borderId="4" xfId="0" applyNumberFormat="1" applyFill="1" applyBorder="1" applyAlignment="1">
      <alignment/>
    </xf>
    <xf numFmtId="0" fontId="2" fillId="0" borderId="0" xfId="0" applyFont="1" applyAlignment="1">
      <alignment/>
    </xf>
    <xf numFmtId="0" fontId="0" fillId="0" borderId="25" xfId="0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73" fontId="28" fillId="0" borderId="12" xfId="0" applyNumberFormat="1" applyFont="1" applyFill="1" applyBorder="1" applyAlignment="1">
      <alignment horizontal="right" shrinkToFit="1"/>
    </xf>
    <xf numFmtId="172" fontId="3" fillId="2" borderId="1" xfId="0" applyNumberFormat="1" applyFont="1" applyFill="1" applyBorder="1" applyAlignment="1">
      <alignment horizontal="center"/>
    </xf>
    <xf numFmtId="172" fontId="3" fillId="2" borderId="57" xfId="0" applyNumberFormat="1" applyFont="1" applyFill="1" applyBorder="1" applyAlignment="1">
      <alignment horizontal="center"/>
    </xf>
    <xf numFmtId="172" fontId="0" fillId="0" borderId="20" xfId="0" applyNumberFormat="1" applyBorder="1" applyAlignment="1">
      <alignment horizontal="center"/>
    </xf>
    <xf numFmtId="172" fontId="0" fillId="2" borderId="0" xfId="0" applyNumberForma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72" fontId="2" fillId="0" borderId="8" xfId="0" applyNumberFormat="1" applyFont="1" applyBorder="1" applyAlignment="1">
      <alignment horizontal="center"/>
    </xf>
    <xf numFmtId="0" fontId="2" fillId="0" borderId="78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78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51</xdr:row>
      <xdr:rowOff>28575</xdr:rowOff>
    </xdr:from>
    <xdr:to>
      <xdr:col>1</xdr:col>
      <xdr:colOff>1371600</xdr:colOff>
      <xdr:row>51</xdr:row>
      <xdr:rowOff>152400</xdr:rowOff>
    </xdr:to>
    <xdr:sp>
      <xdr:nvSpPr>
        <xdr:cNvPr id="1" name="Rectangle 2"/>
        <xdr:cNvSpPr>
          <a:spLocks/>
        </xdr:cNvSpPr>
      </xdr:nvSpPr>
      <xdr:spPr>
        <a:xfrm>
          <a:off x="1323975" y="6257925"/>
          <a:ext cx="238125" cy="123825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71</xdr:row>
      <xdr:rowOff>28575</xdr:rowOff>
    </xdr:from>
    <xdr:to>
      <xdr:col>1</xdr:col>
      <xdr:colOff>1343025</xdr:colOff>
      <xdr:row>71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295400" y="7143750"/>
          <a:ext cx="238125" cy="123825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60</xdr:row>
      <xdr:rowOff>28575</xdr:rowOff>
    </xdr:from>
    <xdr:to>
      <xdr:col>1</xdr:col>
      <xdr:colOff>1371600</xdr:colOff>
      <xdr:row>60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323975" y="7981950"/>
          <a:ext cx="238125" cy="123825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30</xdr:row>
      <xdr:rowOff>28575</xdr:rowOff>
    </xdr:from>
    <xdr:to>
      <xdr:col>1</xdr:col>
      <xdr:colOff>1362075</xdr:colOff>
      <xdr:row>30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314450" y="5486400"/>
          <a:ext cx="238125" cy="123825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21</xdr:row>
      <xdr:rowOff>19050</xdr:rowOff>
    </xdr:from>
    <xdr:to>
      <xdr:col>1</xdr:col>
      <xdr:colOff>1371600</xdr:colOff>
      <xdr:row>21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1323975" y="3752850"/>
          <a:ext cx="238125" cy="123825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16</xdr:row>
      <xdr:rowOff>28575</xdr:rowOff>
    </xdr:from>
    <xdr:to>
      <xdr:col>1</xdr:col>
      <xdr:colOff>1371600</xdr:colOff>
      <xdr:row>16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323975" y="3048000"/>
          <a:ext cx="238125" cy="123825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/>
  <dimension ref="A1:AF52"/>
  <sheetViews>
    <sheetView zoomScale="75" zoomScaleNormal="75" workbookViewId="0" topLeftCell="A2">
      <selection activeCell="W47" sqref="W47:AB47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14.7109375" style="0" customWidth="1"/>
    <col min="4" max="4" width="4.28125" style="0" customWidth="1"/>
    <col min="5" max="5" width="5.421875" style="8" customWidth="1"/>
    <col min="6" max="6" width="2.7109375" style="162" customWidth="1"/>
    <col min="7" max="7" width="5.8515625" style="8" customWidth="1"/>
    <col min="8" max="8" width="2.7109375" style="162" customWidth="1"/>
    <col min="9" max="9" width="6.00390625" style="8" customWidth="1"/>
    <col min="10" max="10" width="2.7109375" style="0" customWidth="1"/>
    <col min="11" max="11" width="5.7109375" style="8" customWidth="1"/>
    <col min="12" max="12" width="2.7109375" style="0" customWidth="1"/>
    <col min="13" max="13" width="5.57421875" style="8" customWidth="1"/>
    <col min="14" max="14" width="2.7109375" style="0" customWidth="1"/>
    <col min="15" max="15" width="5.8515625" style="8" customWidth="1"/>
    <col min="16" max="16" width="2.7109375" style="0" customWidth="1"/>
    <col min="17" max="17" width="6.00390625" style="8" customWidth="1"/>
    <col min="18" max="18" width="2.7109375" style="0" customWidth="1"/>
    <col min="19" max="19" width="5.8515625" style="8" customWidth="1"/>
    <col min="20" max="20" width="2.7109375" style="0" customWidth="1"/>
    <col min="21" max="22" width="5.7109375" style="0" customWidth="1"/>
    <col min="23" max="23" width="6.00390625" style="8" customWidth="1"/>
    <col min="24" max="24" width="2.7109375" style="722" customWidth="1"/>
    <col min="25" max="25" width="5.421875" style="706" bestFit="1" customWidth="1"/>
    <col min="26" max="26" width="6.28125" style="8" customWidth="1"/>
    <col min="27" max="27" width="2.7109375" style="722" customWidth="1"/>
    <col min="28" max="28" width="4.421875" style="706" bestFit="1" customWidth="1"/>
    <col min="29" max="29" width="5.7109375" style="3" customWidth="1"/>
    <col min="30" max="30" width="5.57421875" style="0" bestFit="1" customWidth="1"/>
    <col min="31" max="31" width="4.00390625" style="0" bestFit="1" customWidth="1"/>
  </cols>
  <sheetData>
    <row r="1" spans="2:29" ht="22.5" customHeight="1">
      <c r="B1" s="1087" t="s">
        <v>221</v>
      </c>
      <c r="C1" s="1087"/>
      <c r="D1" s="1087"/>
      <c r="E1" s="1087"/>
      <c r="F1" s="1087"/>
      <c r="G1" s="1087"/>
      <c r="H1" s="1087"/>
      <c r="I1" s="1087"/>
      <c r="J1" s="1087"/>
      <c r="K1" s="1087"/>
      <c r="L1" s="1087"/>
      <c r="M1" s="1087"/>
      <c r="N1" s="1087"/>
      <c r="O1" s="1087"/>
      <c r="P1" s="1087"/>
      <c r="Q1" s="1087"/>
      <c r="R1" s="1087"/>
      <c r="S1" s="1087"/>
      <c r="T1" s="1087"/>
      <c r="U1" s="1087"/>
      <c r="V1" s="1087"/>
      <c r="W1" s="1087"/>
      <c r="X1" s="1087"/>
      <c r="Y1" s="1087"/>
      <c r="Z1" s="1087"/>
      <c r="AA1" s="1087"/>
      <c r="AB1" s="1087"/>
      <c r="AC1" s="1087"/>
    </row>
    <row r="2" ht="13.5" thickBot="1"/>
    <row r="3" spans="2:29" s="230" customFormat="1" ht="34.5" customHeight="1" thickBot="1">
      <c r="B3" s="231" t="s">
        <v>56</v>
      </c>
      <c r="C3" s="255" t="s">
        <v>4</v>
      </c>
      <c r="D3" s="233"/>
      <c r="E3" s="1084" t="s">
        <v>98</v>
      </c>
      <c r="F3" s="1085"/>
      <c r="G3" s="1085"/>
      <c r="H3" s="1086"/>
      <c r="I3" s="1084" t="s">
        <v>229</v>
      </c>
      <c r="J3" s="1085"/>
      <c r="K3" s="1085"/>
      <c r="L3" s="1086"/>
      <c r="M3" s="1084" t="s">
        <v>191</v>
      </c>
      <c r="N3" s="1085"/>
      <c r="O3" s="1085"/>
      <c r="P3" s="1086"/>
      <c r="Q3" s="1084" t="s">
        <v>222</v>
      </c>
      <c r="R3" s="1085"/>
      <c r="S3" s="1085"/>
      <c r="T3" s="1086"/>
      <c r="U3" s="1084" t="s">
        <v>234</v>
      </c>
      <c r="V3" s="1086"/>
      <c r="W3" s="1084" t="s">
        <v>251</v>
      </c>
      <c r="X3" s="1085"/>
      <c r="Y3" s="1085"/>
      <c r="Z3" s="1085"/>
      <c r="AA3" s="1085"/>
      <c r="AB3" s="1086"/>
      <c r="AC3" s="263" t="s">
        <v>10</v>
      </c>
    </row>
    <row r="4" spans="2:32" s="7" customFormat="1" ht="13.5" thickBot="1">
      <c r="B4" s="37" t="s">
        <v>0</v>
      </c>
      <c r="C4" s="98" t="s">
        <v>1</v>
      </c>
      <c r="D4" s="97" t="s">
        <v>5</v>
      </c>
      <c r="E4" s="256" t="s">
        <v>37</v>
      </c>
      <c r="F4" s="257" t="s">
        <v>3</v>
      </c>
      <c r="G4" s="258" t="s">
        <v>37</v>
      </c>
      <c r="H4" s="259" t="s">
        <v>3</v>
      </c>
      <c r="I4" s="260" t="s">
        <v>37</v>
      </c>
      <c r="J4" s="261" t="s">
        <v>3</v>
      </c>
      <c r="K4" s="256" t="s">
        <v>37</v>
      </c>
      <c r="L4" s="262" t="s">
        <v>3</v>
      </c>
      <c r="M4" s="256" t="s">
        <v>37</v>
      </c>
      <c r="N4" s="261" t="s">
        <v>3</v>
      </c>
      <c r="O4" s="256" t="s">
        <v>37</v>
      </c>
      <c r="P4" s="262" t="s">
        <v>3</v>
      </c>
      <c r="Q4" s="256" t="s">
        <v>37</v>
      </c>
      <c r="R4" s="261" t="s">
        <v>3</v>
      </c>
      <c r="S4" s="256" t="s">
        <v>37</v>
      </c>
      <c r="T4" s="262" t="s">
        <v>3</v>
      </c>
      <c r="U4" s="265" t="s">
        <v>8</v>
      </c>
      <c r="V4" s="265" t="s">
        <v>6</v>
      </c>
      <c r="W4" s="662" t="s">
        <v>37</v>
      </c>
      <c r="X4" s="723" t="s">
        <v>3</v>
      </c>
      <c r="Y4" s="707"/>
      <c r="Z4" s="663" t="s">
        <v>37</v>
      </c>
      <c r="AA4" s="723" t="s">
        <v>3</v>
      </c>
      <c r="AB4" s="779"/>
      <c r="AC4" s="793" t="s">
        <v>6</v>
      </c>
      <c r="AF4" s="3"/>
    </row>
    <row r="5" spans="1:32" ht="12.75">
      <c r="A5" s="7"/>
      <c r="B5" s="503" t="s">
        <v>79</v>
      </c>
      <c r="C5" s="402" t="s">
        <v>80</v>
      </c>
      <c r="D5" s="164" t="s">
        <v>12</v>
      </c>
      <c r="E5" s="537">
        <v>68.82</v>
      </c>
      <c r="F5" s="538">
        <v>8</v>
      </c>
      <c r="G5" s="539">
        <v>75.88</v>
      </c>
      <c r="H5" s="765">
        <v>8</v>
      </c>
      <c r="I5" s="764">
        <v>71.57</v>
      </c>
      <c r="J5" s="538">
        <v>6</v>
      </c>
      <c r="K5" s="196">
        <v>74.24</v>
      </c>
      <c r="L5" s="358">
        <v>9</v>
      </c>
      <c r="M5" s="201">
        <v>68.78</v>
      </c>
      <c r="N5" s="357">
        <v>9</v>
      </c>
      <c r="O5" s="196">
        <v>72.72</v>
      </c>
      <c r="P5" s="358">
        <v>9</v>
      </c>
      <c r="Q5" s="201">
        <v>74.84</v>
      </c>
      <c r="R5" s="314">
        <v>9</v>
      </c>
      <c r="S5" s="540">
        <v>68.93</v>
      </c>
      <c r="T5" s="765">
        <v>8</v>
      </c>
      <c r="U5" s="341">
        <f>SUM(F5+H5+J5+L5+N5+P5+R5+T5)</f>
        <v>66</v>
      </c>
      <c r="V5" s="766">
        <f>SUM(R5+P5+N5+L5)</f>
        <v>36</v>
      </c>
      <c r="W5" s="202">
        <v>66.53</v>
      </c>
      <c r="X5" s="724">
        <v>10</v>
      </c>
      <c r="Y5" s="708">
        <v>15</v>
      </c>
      <c r="Z5" s="204">
        <v>67.6</v>
      </c>
      <c r="AA5" s="724">
        <v>10</v>
      </c>
      <c r="AB5" s="780">
        <v>15</v>
      </c>
      <c r="AC5" s="808">
        <f>SUM(Y5+AB5+V5)</f>
        <v>66</v>
      </c>
      <c r="AF5" s="3"/>
    </row>
    <row r="6" spans="2:32" ht="12.75">
      <c r="B6" s="172" t="s">
        <v>237</v>
      </c>
      <c r="C6" s="25" t="s">
        <v>238</v>
      </c>
      <c r="D6" s="127" t="s">
        <v>12</v>
      </c>
      <c r="E6" s="506">
        <v>65.49</v>
      </c>
      <c r="F6" s="507">
        <v>5</v>
      </c>
      <c r="G6" s="511">
        <v>66.47</v>
      </c>
      <c r="H6" s="512">
        <v>4</v>
      </c>
      <c r="I6" s="193"/>
      <c r="J6" s="379"/>
      <c r="K6" s="154"/>
      <c r="L6" s="383"/>
      <c r="M6" s="193">
        <v>65.76</v>
      </c>
      <c r="N6" s="367">
        <v>7</v>
      </c>
      <c r="O6" s="154">
        <v>66.52</v>
      </c>
      <c r="P6" s="763">
        <v>7</v>
      </c>
      <c r="Q6" s="193">
        <v>65.73</v>
      </c>
      <c r="R6" s="388">
        <v>6</v>
      </c>
      <c r="S6" s="154">
        <v>63.52</v>
      </c>
      <c r="T6" s="373">
        <v>7</v>
      </c>
      <c r="U6" s="132">
        <f>SUM(F6+H6+J6+L6+N6+P6+R6+T6)</f>
        <v>36</v>
      </c>
      <c r="V6" s="767">
        <f>SUM(T6+R6+P6+N6)</f>
        <v>27</v>
      </c>
      <c r="W6" s="210">
        <v>61.6</v>
      </c>
      <c r="X6" s="725">
        <v>7</v>
      </c>
      <c r="Y6" s="709">
        <v>10.5</v>
      </c>
      <c r="Z6" s="212">
        <v>66.13</v>
      </c>
      <c r="AA6" s="725">
        <v>8</v>
      </c>
      <c r="AB6" s="781">
        <v>12</v>
      </c>
      <c r="AC6" s="768">
        <f>SUM(Y6+AB6+V6)</f>
        <v>49.5</v>
      </c>
      <c r="AF6" s="3"/>
    </row>
    <row r="7" spans="1:32" ht="12.75">
      <c r="A7" s="7"/>
      <c r="B7" s="120" t="s">
        <v>83</v>
      </c>
      <c r="C7" s="403" t="s">
        <v>84</v>
      </c>
      <c r="D7" s="129" t="s">
        <v>12</v>
      </c>
      <c r="E7" s="502">
        <v>63.14</v>
      </c>
      <c r="F7" s="430">
        <v>4</v>
      </c>
      <c r="G7" s="809">
        <v>62.94</v>
      </c>
      <c r="H7" s="432">
        <v>3</v>
      </c>
      <c r="I7" s="429">
        <v>51.76</v>
      </c>
      <c r="J7" s="430">
        <v>1</v>
      </c>
      <c r="K7" s="431">
        <v>60.61</v>
      </c>
      <c r="L7" s="432">
        <v>4</v>
      </c>
      <c r="M7" s="193">
        <v>61.06</v>
      </c>
      <c r="N7" s="367">
        <v>6</v>
      </c>
      <c r="O7" s="154">
        <v>61.51</v>
      </c>
      <c r="P7" s="373">
        <v>6</v>
      </c>
      <c r="Q7" s="193">
        <v>63.18</v>
      </c>
      <c r="R7" s="379">
        <v>6</v>
      </c>
      <c r="S7" s="297">
        <v>65.06</v>
      </c>
      <c r="T7" s="373">
        <v>7</v>
      </c>
      <c r="U7" s="132">
        <f>SUM(F7+H7+J7+L7+N7+P7+R7+T7)</f>
        <v>37</v>
      </c>
      <c r="V7" s="767">
        <f>SUM(N7+P7+R7+T7)</f>
        <v>25</v>
      </c>
      <c r="W7" s="210">
        <v>64.93</v>
      </c>
      <c r="X7" s="725">
        <v>8</v>
      </c>
      <c r="Y7" s="709">
        <v>12</v>
      </c>
      <c r="Z7" s="212">
        <v>63.33</v>
      </c>
      <c r="AA7" s="725">
        <v>7</v>
      </c>
      <c r="AB7" s="781">
        <v>10.5</v>
      </c>
      <c r="AC7" s="768">
        <f>SUM(Y7+AB7+V7)</f>
        <v>47.5</v>
      </c>
      <c r="AF7" s="3"/>
    </row>
    <row r="8" spans="2:32" ht="12.75">
      <c r="B8" s="758" t="s">
        <v>239</v>
      </c>
      <c r="C8" s="759" t="s">
        <v>240</v>
      </c>
      <c r="D8" s="760" t="s">
        <v>12</v>
      </c>
      <c r="E8" s="508">
        <v>63.53</v>
      </c>
      <c r="F8" s="507">
        <v>4</v>
      </c>
      <c r="G8" s="516">
        <v>63.53</v>
      </c>
      <c r="H8" s="512">
        <v>4</v>
      </c>
      <c r="I8" s="193"/>
      <c r="J8" s="379"/>
      <c r="K8" s="154"/>
      <c r="L8" s="383"/>
      <c r="M8" s="193">
        <v>65.3</v>
      </c>
      <c r="N8" s="367">
        <v>7</v>
      </c>
      <c r="O8" s="154">
        <v>65.91</v>
      </c>
      <c r="P8" s="763">
        <v>6</v>
      </c>
      <c r="Q8" s="193">
        <v>61.82</v>
      </c>
      <c r="R8" s="388">
        <v>6</v>
      </c>
      <c r="S8" s="297">
        <v>62</v>
      </c>
      <c r="T8" s="373">
        <v>7</v>
      </c>
      <c r="U8" s="132">
        <f>SUM(F8+H8+J8+L8+N8+P8+R8+T8)</f>
        <v>34</v>
      </c>
      <c r="V8" s="768">
        <f>SUM(T8+P8+N8+R8)</f>
        <v>26</v>
      </c>
      <c r="W8" s="210">
        <v>59.06</v>
      </c>
      <c r="X8" s="725">
        <v>6</v>
      </c>
      <c r="Y8" s="709">
        <v>9</v>
      </c>
      <c r="Z8" s="212">
        <v>59.73</v>
      </c>
      <c r="AA8" s="725">
        <v>6</v>
      </c>
      <c r="AB8" s="781">
        <v>9</v>
      </c>
      <c r="AC8" s="768">
        <f>SUM(Y8+AB8+V8)</f>
        <v>44</v>
      </c>
      <c r="AF8" s="3"/>
    </row>
    <row r="9" spans="2:32" ht="12.75">
      <c r="B9" s="120" t="s">
        <v>87</v>
      </c>
      <c r="C9" s="756" t="s">
        <v>223</v>
      </c>
      <c r="D9" s="757" t="s">
        <v>12</v>
      </c>
      <c r="E9" s="156">
        <v>58.82</v>
      </c>
      <c r="F9" s="367">
        <v>2</v>
      </c>
      <c r="G9" s="153">
        <v>60</v>
      </c>
      <c r="H9" s="373">
        <v>1</v>
      </c>
      <c r="I9" s="193">
        <v>58.63</v>
      </c>
      <c r="J9" s="367">
        <v>3</v>
      </c>
      <c r="K9" s="154">
        <v>58.94</v>
      </c>
      <c r="L9" s="373">
        <v>3</v>
      </c>
      <c r="M9" s="193"/>
      <c r="N9" s="367"/>
      <c r="O9" s="154"/>
      <c r="P9" s="373"/>
      <c r="Q9" s="193"/>
      <c r="R9" s="379"/>
      <c r="S9" s="297"/>
      <c r="T9" s="373"/>
      <c r="U9" s="681">
        <f>SUM(F9+H9+J9+L9+N9+P9+R9+T9)</f>
        <v>9</v>
      </c>
      <c r="V9" s="768">
        <f>SUM(F9+H9+J9+L9)</f>
        <v>9</v>
      </c>
      <c r="W9" s="210">
        <v>53.2</v>
      </c>
      <c r="X9" s="725">
        <v>5</v>
      </c>
      <c r="Y9" s="709">
        <v>7.5</v>
      </c>
      <c r="Z9" s="212">
        <v>55.2</v>
      </c>
      <c r="AA9" s="725">
        <v>5</v>
      </c>
      <c r="AB9" s="781">
        <v>7.5</v>
      </c>
      <c r="AC9" s="768">
        <f>SUM(Y9+AB9+V9)</f>
        <v>24</v>
      </c>
      <c r="AF9" s="3"/>
    </row>
    <row r="10" spans="2:32" s="51" customFormat="1" ht="6" customHeight="1">
      <c r="B10" s="795"/>
      <c r="C10" s="796"/>
      <c r="D10" s="129"/>
      <c r="E10" s="797"/>
      <c r="F10" s="798"/>
      <c r="G10" s="799"/>
      <c r="H10" s="798"/>
      <c r="I10" s="800"/>
      <c r="J10" s="798"/>
      <c r="K10" s="800"/>
      <c r="L10" s="798"/>
      <c r="M10" s="800"/>
      <c r="N10" s="798"/>
      <c r="O10" s="800"/>
      <c r="P10" s="798"/>
      <c r="Q10" s="800"/>
      <c r="R10" s="801"/>
      <c r="S10" s="802"/>
      <c r="T10" s="798"/>
      <c r="U10" s="803"/>
      <c r="V10" s="804"/>
      <c r="W10" s="805"/>
      <c r="X10" s="806"/>
      <c r="Y10" s="807"/>
      <c r="Z10" s="805"/>
      <c r="AA10" s="806"/>
      <c r="AB10" s="807"/>
      <c r="AC10" s="804"/>
      <c r="AF10" s="81"/>
    </row>
    <row r="11" spans="2:32" ht="12.75">
      <c r="B11" s="120" t="s">
        <v>76</v>
      </c>
      <c r="C11" s="756" t="s">
        <v>81</v>
      </c>
      <c r="D11" s="757" t="s">
        <v>12</v>
      </c>
      <c r="E11" s="437">
        <v>68.43</v>
      </c>
      <c r="F11" s="430">
        <v>6</v>
      </c>
      <c r="G11" s="542">
        <v>75.49</v>
      </c>
      <c r="H11" s="432">
        <v>6</v>
      </c>
      <c r="I11" s="193">
        <v>72.35</v>
      </c>
      <c r="J11" s="367">
        <v>8</v>
      </c>
      <c r="K11" s="431">
        <v>69.39</v>
      </c>
      <c r="L11" s="432">
        <v>7</v>
      </c>
      <c r="M11" s="429">
        <v>66.97</v>
      </c>
      <c r="N11" s="430">
        <v>7</v>
      </c>
      <c r="O11" s="154">
        <v>70.45</v>
      </c>
      <c r="P11" s="373">
        <v>7</v>
      </c>
      <c r="Q11" s="193">
        <v>71.21</v>
      </c>
      <c r="R11" s="379">
        <v>7</v>
      </c>
      <c r="S11" s="297">
        <v>71.46</v>
      </c>
      <c r="T11" s="373">
        <v>10</v>
      </c>
      <c r="U11" s="132">
        <f>SUM(F11+H11+J11+L11+N11+P11+R11+T11)</f>
        <v>58</v>
      </c>
      <c r="V11" s="768">
        <f>SUM(J11+P11+R11+T11)</f>
        <v>32</v>
      </c>
      <c r="W11" s="210"/>
      <c r="X11" s="725"/>
      <c r="Y11" s="709"/>
      <c r="Z11" s="212"/>
      <c r="AA11" s="725"/>
      <c r="AB11" s="781"/>
      <c r="AC11" s="768"/>
      <c r="AF11" s="3"/>
    </row>
    <row r="12" spans="2:32" ht="12.75">
      <c r="B12" s="120" t="s">
        <v>85</v>
      </c>
      <c r="C12" s="756" t="s">
        <v>86</v>
      </c>
      <c r="D12" s="757" t="s">
        <v>12</v>
      </c>
      <c r="E12" s="156">
        <v>60.78</v>
      </c>
      <c r="F12" s="367">
        <v>3</v>
      </c>
      <c r="G12" s="156">
        <v>63.92</v>
      </c>
      <c r="H12" s="373">
        <v>4</v>
      </c>
      <c r="I12" s="193">
        <v>57.65</v>
      </c>
      <c r="J12" s="367">
        <v>2</v>
      </c>
      <c r="K12" s="154">
        <v>57.88</v>
      </c>
      <c r="L12" s="373">
        <v>2</v>
      </c>
      <c r="M12" s="193"/>
      <c r="N12" s="367"/>
      <c r="O12" s="154"/>
      <c r="P12" s="373"/>
      <c r="Q12" s="193"/>
      <c r="R12" s="379"/>
      <c r="S12" s="297"/>
      <c r="T12" s="373"/>
      <c r="U12" s="132">
        <f>SUM(F12+H12+J12+L12+N12+P12+R12+T12)</f>
        <v>11</v>
      </c>
      <c r="V12" s="768">
        <f>SUM(F12+H12+J12+L12)</f>
        <v>11</v>
      </c>
      <c r="W12" s="210"/>
      <c r="X12" s="725"/>
      <c r="Y12" s="709"/>
      <c r="Z12" s="212"/>
      <c r="AA12" s="725"/>
      <c r="AB12" s="781"/>
      <c r="AC12" s="768"/>
      <c r="AF12" s="3"/>
    </row>
    <row r="13" spans="2:32" ht="12.75">
      <c r="B13" s="573" t="s">
        <v>21</v>
      </c>
      <c r="C13" s="761" t="s">
        <v>152</v>
      </c>
      <c r="D13" s="762" t="s">
        <v>12</v>
      </c>
      <c r="E13" s="508"/>
      <c r="F13" s="507"/>
      <c r="G13" s="508"/>
      <c r="H13" s="512"/>
      <c r="I13" s="525">
        <v>68.82</v>
      </c>
      <c r="J13" s="507">
        <v>5</v>
      </c>
      <c r="K13" s="511">
        <v>68.18</v>
      </c>
      <c r="L13" s="512">
        <v>6</v>
      </c>
      <c r="M13" s="525"/>
      <c r="N13" s="507"/>
      <c r="O13" s="511"/>
      <c r="P13" s="512"/>
      <c r="Q13" s="525"/>
      <c r="R13" s="510"/>
      <c r="S13" s="513"/>
      <c r="T13" s="512"/>
      <c r="U13" s="541">
        <f aca="true" t="shared" si="0" ref="U13:U20">SUM(F13+H13+J13+L13+N13+P13+R13+T13)</f>
        <v>11</v>
      </c>
      <c r="V13" s="769"/>
      <c r="W13" s="210"/>
      <c r="X13" s="725"/>
      <c r="Y13" s="709"/>
      <c r="Z13" s="267"/>
      <c r="AA13" s="725"/>
      <c r="AB13" s="781"/>
      <c r="AC13" s="768"/>
      <c r="AF13" s="3"/>
    </row>
    <row r="14" spans="2:32" ht="12.75">
      <c r="B14" s="633" t="s">
        <v>34</v>
      </c>
      <c r="C14" s="700" t="s">
        <v>82</v>
      </c>
      <c r="D14" s="701" t="s">
        <v>12</v>
      </c>
      <c r="E14" s="517">
        <v>65.69</v>
      </c>
      <c r="F14" s="518">
        <v>5</v>
      </c>
      <c r="G14" s="519">
        <v>71.76</v>
      </c>
      <c r="H14" s="521">
        <v>5</v>
      </c>
      <c r="I14" s="525"/>
      <c r="J14" s="507"/>
      <c r="K14" s="520"/>
      <c r="L14" s="521"/>
      <c r="M14" s="604"/>
      <c r="N14" s="518"/>
      <c r="O14" s="520"/>
      <c r="P14" s="521"/>
      <c r="Q14" s="604"/>
      <c r="R14" s="523"/>
      <c r="S14" s="524"/>
      <c r="T14" s="521"/>
      <c r="U14" s="541">
        <f t="shared" si="0"/>
        <v>10</v>
      </c>
      <c r="V14" s="770"/>
      <c r="W14" s="203"/>
      <c r="X14" s="726"/>
      <c r="Y14" s="710"/>
      <c r="Z14" s="268"/>
      <c r="AA14" s="726"/>
      <c r="AB14" s="782"/>
      <c r="AC14" s="768"/>
      <c r="AF14" s="3"/>
    </row>
    <row r="15" spans="2:32" ht="12.75">
      <c r="B15" s="573" t="s">
        <v>21</v>
      </c>
      <c r="C15" s="698" t="s">
        <v>153</v>
      </c>
      <c r="D15" s="699" t="s">
        <v>12</v>
      </c>
      <c r="E15" s="506"/>
      <c r="F15" s="507"/>
      <c r="G15" s="516"/>
      <c r="H15" s="512"/>
      <c r="I15" s="525">
        <v>65.1</v>
      </c>
      <c r="J15" s="507">
        <v>4</v>
      </c>
      <c r="K15" s="511">
        <v>67.27</v>
      </c>
      <c r="L15" s="512">
        <v>5</v>
      </c>
      <c r="M15" s="608"/>
      <c r="N15" s="527"/>
      <c r="O15" s="528"/>
      <c r="P15" s="529"/>
      <c r="Q15" s="608"/>
      <c r="R15" s="530"/>
      <c r="S15" s="531"/>
      <c r="T15" s="529"/>
      <c r="U15" s="541">
        <f t="shared" si="0"/>
        <v>9</v>
      </c>
      <c r="V15" s="770"/>
      <c r="W15" s="203"/>
      <c r="X15" s="726"/>
      <c r="Y15" s="710"/>
      <c r="Z15" s="205"/>
      <c r="AA15" s="726"/>
      <c r="AB15" s="782"/>
      <c r="AC15" s="768"/>
      <c r="AF15" s="3"/>
    </row>
    <row r="16" spans="2:32" ht="12.75">
      <c r="B16" s="633" t="s">
        <v>144</v>
      </c>
      <c r="C16" s="700" t="s">
        <v>88</v>
      </c>
      <c r="D16" s="701" t="s">
        <v>12</v>
      </c>
      <c r="E16" s="517">
        <v>56.86</v>
      </c>
      <c r="F16" s="518">
        <v>1</v>
      </c>
      <c r="G16" s="520">
        <v>60.98</v>
      </c>
      <c r="H16" s="521">
        <v>2</v>
      </c>
      <c r="I16" s="604"/>
      <c r="J16" s="518"/>
      <c r="K16" s="520"/>
      <c r="L16" s="521"/>
      <c r="M16" s="525"/>
      <c r="N16" s="507"/>
      <c r="O16" s="511"/>
      <c r="P16" s="512"/>
      <c r="Q16" s="525"/>
      <c r="R16" s="510"/>
      <c r="S16" s="513"/>
      <c r="T16" s="512"/>
      <c r="U16" s="541">
        <f t="shared" si="0"/>
        <v>3</v>
      </c>
      <c r="V16" s="770"/>
      <c r="W16" s="210"/>
      <c r="X16" s="725"/>
      <c r="Y16" s="709"/>
      <c r="Z16" s="212"/>
      <c r="AA16" s="725"/>
      <c r="AB16" s="781"/>
      <c r="AC16" s="768"/>
      <c r="AF16" s="3"/>
    </row>
    <row r="17" spans="2:32" ht="12.75" hidden="1">
      <c r="B17" s="170"/>
      <c r="C17" s="404"/>
      <c r="D17" s="171" t="s">
        <v>12</v>
      </c>
      <c r="E17" s="147"/>
      <c r="F17" s="368"/>
      <c r="G17" s="155"/>
      <c r="H17" s="374"/>
      <c r="I17" s="183"/>
      <c r="J17" s="368"/>
      <c r="K17" s="155"/>
      <c r="L17" s="374"/>
      <c r="M17" s="183"/>
      <c r="N17" s="368"/>
      <c r="O17" s="155"/>
      <c r="P17" s="374"/>
      <c r="Q17" s="183"/>
      <c r="R17" s="315"/>
      <c r="S17" s="301"/>
      <c r="T17" s="484"/>
      <c r="U17" s="214">
        <f t="shared" si="0"/>
        <v>0</v>
      </c>
      <c r="V17" s="535"/>
      <c r="W17" s="504"/>
      <c r="X17" s="727"/>
      <c r="Y17" s="711"/>
      <c r="Z17" s="266"/>
      <c r="AA17" s="771"/>
      <c r="AB17" s="783"/>
      <c r="AC17" s="215"/>
      <c r="AF17" s="3"/>
    </row>
    <row r="18" spans="2:32" ht="12.75" hidden="1">
      <c r="B18" s="120"/>
      <c r="C18" s="352"/>
      <c r="D18" s="171" t="s">
        <v>12</v>
      </c>
      <c r="E18" s="148"/>
      <c r="F18" s="367"/>
      <c r="G18" s="153"/>
      <c r="H18" s="373"/>
      <c r="I18" s="193"/>
      <c r="J18" s="367"/>
      <c r="K18" s="154"/>
      <c r="L18" s="373"/>
      <c r="M18" s="193"/>
      <c r="N18" s="367"/>
      <c r="O18" s="154"/>
      <c r="P18" s="373"/>
      <c r="Q18" s="193"/>
      <c r="R18" s="379"/>
      <c r="S18" s="297"/>
      <c r="T18" s="392"/>
      <c r="U18" s="214">
        <f t="shared" si="0"/>
        <v>0</v>
      </c>
      <c r="V18" s="535"/>
      <c r="W18" s="505"/>
      <c r="X18" s="728"/>
      <c r="Y18" s="712"/>
      <c r="Z18" s="189"/>
      <c r="AA18" s="772"/>
      <c r="AB18" s="784"/>
      <c r="AC18" s="214"/>
      <c r="AF18" s="3"/>
    </row>
    <row r="19" spans="2:32" ht="12.75" hidden="1">
      <c r="B19" s="120"/>
      <c r="C19" s="352"/>
      <c r="D19" s="171" t="s">
        <v>12</v>
      </c>
      <c r="E19" s="148"/>
      <c r="F19" s="367"/>
      <c r="G19" s="153"/>
      <c r="H19" s="373"/>
      <c r="I19" s="193"/>
      <c r="J19" s="367"/>
      <c r="K19" s="154"/>
      <c r="L19" s="373"/>
      <c r="M19" s="193"/>
      <c r="N19" s="367"/>
      <c r="O19" s="154"/>
      <c r="P19" s="373"/>
      <c r="Q19" s="193"/>
      <c r="R19" s="379"/>
      <c r="S19" s="297"/>
      <c r="T19" s="485"/>
      <c r="U19" s="214">
        <f t="shared" si="0"/>
        <v>0</v>
      </c>
      <c r="V19" s="535"/>
      <c r="W19" s="505"/>
      <c r="X19" s="728"/>
      <c r="Y19" s="712"/>
      <c r="Z19" s="189"/>
      <c r="AA19" s="772"/>
      <c r="AB19" s="784"/>
      <c r="AC19" s="214"/>
      <c r="AF19" s="3"/>
    </row>
    <row r="20" spans="2:32" ht="12.75" hidden="1">
      <c r="B20" s="120"/>
      <c r="C20" s="352"/>
      <c r="D20" s="132" t="s">
        <v>12</v>
      </c>
      <c r="E20" s="148"/>
      <c r="F20" s="367"/>
      <c r="G20" s="153"/>
      <c r="H20" s="373"/>
      <c r="I20" s="193"/>
      <c r="J20" s="367"/>
      <c r="K20" s="154"/>
      <c r="L20" s="373"/>
      <c r="M20" s="193"/>
      <c r="N20" s="367"/>
      <c r="O20" s="154"/>
      <c r="P20" s="373"/>
      <c r="Q20" s="193"/>
      <c r="R20" s="379"/>
      <c r="S20" s="297"/>
      <c r="T20" s="392"/>
      <c r="U20" s="214">
        <f t="shared" si="0"/>
        <v>0</v>
      </c>
      <c r="V20" s="535"/>
      <c r="W20" s="505"/>
      <c r="X20" s="728"/>
      <c r="Y20" s="712"/>
      <c r="Z20" s="189"/>
      <c r="AA20" s="772"/>
      <c r="AB20" s="784"/>
      <c r="AC20" s="214"/>
      <c r="AF20" s="3"/>
    </row>
    <row r="21" spans="2:32" s="51" customFormat="1" ht="9.75" customHeight="1" thickBot="1">
      <c r="B21" s="361"/>
      <c r="C21" s="361"/>
      <c r="D21" s="362"/>
      <c r="E21" s="363"/>
      <c r="F21" s="369"/>
      <c r="G21" s="329"/>
      <c r="H21" s="369"/>
      <c r="I21" s="329"/>
      <c r="J21" s="369"/>
      <c r="K21" s="363"/>
      <c r="L21" s="369"/>
      <c r="M21" s="329"/>
      <c r="N21" s="369"/>
      <c r="O21" s="329"/>
      <c r="P21" s="369"/>
      <c r="Q21" s="329"/>
      <c r="R21" s="380"/>
      <c r="S21" s="364"/>
      <c r="T21" s="369"/>
      <c r="U21" s="365"/>
      <c r="V21" s="536"/>
      <c r="W21" s="329"/>
      <c r="X21" s="729"/>
      <c r="Y21" s="713"/>
      <c r="Z21" s="329"/>
      <c r="AA21" s="729"/>
      <c r="AB21" s="713"/>
      <c r="AC21" s="365"/>
      <c r="AF21" s="81"/>
    </row>
    <row r="22" spans="2:32" ht="13.5" thickTop="1">
      <c r="B22" s="174" t="s">
        <v>89</v>
      </c>
      <c r="C22" s="175" t="s">
        <v>91</v>
      </c>
      <c r="D22" s="171" t="s">
        <v>13</v>
      </c>
      <c r="E22" s="543">
        <v>61.96</v>
      </c>
      <c r="F22" s="544">
        <v>6</v>
      </c>
      <c r="G22" s="545">
        <v>65.29</v>
      </c>
      <c r="H22" s="546">
        <v>8</v>
      </c>
      <c r="I22" s="184">
        <v>65.69</v>
      </c>
      <c r="J22" s="370">
        <v>8</v>
      </c>
      <c r="K22" s="157">
        <v>72.42</v>
      </c>
      <c r="L22" s="376">
        <v>9</v>
      </c>
      <c r="M22" s="184">
        <v>65</v>
      </c>
      <c r="N22" s="370">
        <v>9</v>
      </c>
      <c r="O22" s="157">
        <v>72.42</v>
      </c>
      <c r="P22" s="376">
        <v>9</v>
      </c>
      <c r="Q22" s="353"/>
      <c r="R22" s="482"/>
      <c r="S22" s="354"/>
      <c r="T22" s="486"/>
      <c r="U22" s="343">
        <f aca="true" t="shared" si="1" ref="U22:U28">SUM(F22+H22+J22+L22+N22+P22+R22+T22)</f>
        <v>49</v>
      </c>
      <c r="V22" s="343">
        <f>SUM(J22+L22+N22+P22)</f>
        <v>35</v>
      </c>
      <c r="W22" s="183">
        <v>60.06</v>
      </c>
      <c r="X22" s="730">
        <v>10</v>
      </c>
      <c r="Y22" s="714">
        <v>15</v>
      </c>
      <c r="Z22" s="155">
        <v>64</v>
      </c>
      <c r="AA22" s="773">
        <v>10</v>
      </c>
      <c r="AB22" s="785">
        <v>15</v>
      </c>
      <c r="AC22" s="215">
        <f aca="true" t="shared" si="2" ref="AC22:AC28">SUM(Y22+AB22+V22)</f>
        <v>65</v>
      </c>
      <c r="AF22" s="3"/>
    </row>
    <row r="23" spans="2:32" ht="12.75">
      <c r="B23" s="120" t="s">
        <v>92</v>
      </c>
      <c r="C23" s="92" t="s">
        <v>230</v>
      </c>
      <c r="D23" s="171" t="s">
        <v>13</v>
      </c>
      <c r="E23" s="502">
        <v>58.82</v>
      </c>
      <c r="F23" s="430">
        <v>4</v>
      </c>
      <c r="G23" s="155">
        <v>63.53</v>
      </c>
      <c r="H23" s="374">
        <v>6</v>
      </c>
      <c r="I23" s="429">
        <v>55.69</v>
      </c>
      <c r="J23" s="430">
        <v>4</v>
      </c>
      <c r="K23" s="154">
        <v>58.64</v>
      </c>
      <c r="L23" s="373">
        <v>6</v>
      </c>
      <c r="M23" s="193"/>
      <c r="N23" s="367"/>
      <c r="O23" s="154"/>
      <c r="P23" s="373"/>
      <c r="Q23" s="193">
        <v>65.6</v>
      </c>
      <c r="R23" s="379">
        <v>9</v>
      </c>
      <c r="S23" s="297">
        <v>61.73</v>
      </c>
      <c r="T23" s="392">
        <v>10</v>
      </c>
      <c r="U23" s="214">
        <f t="shared" si="1"/>
        <v>39</v>
      </c>
      <c r="V23" s="215">
        <f>SUM(H23+L23+R23+T23)</f>
        <v>31</v>
      </c>
      <c r="W23" s="200">
        <v>60.13</v>
      </c>
      <c r="X23" s="731">
        <v>8</v>
      </c>
      <c r="Y23" s="715">
        <v>12</v>
      </c>
      <c r="Z23" s="158">
        <v>63.6</v>
      </c>
      <c r="AA23" s="731">
        <v>8</v>
      </c>
      <c r="AB23" s="786">
        <v>12</v>
      </c>
      <c r="AC23" s="214">
        <f t="shared" si="2"/>
        <v>55</v>
      </c>
      <c r="AF23" s="3"/>
    </row>
    <row r="24" spans="2:32" ht="12.75">
      <c r="B24" s="120" t="s">
        <v>95</v>
      </c>
      <c r="C24" s="490" t="s">
        <v>72</v>
      </c>
      <c r="D24" s="171" t="s">
        <v>13</v>
      </c>
      <c r="E24" s="547">
        <v>55.29</v>
      </c>
      <c r="F24" s="447">
        <v>2</v>
      </c>
      <c r="G24" s="158"/>
      <c r="H24" s="377"/>
      <c r="I24" s="200"/>
      <c r="J24" s="371"/>
      <c r="K24" s="158"/>
      <c r="L24" s="377"/>
      <c r="M24" s="200">
        <v>55.45</v>
      </c>
      <c r="N24" s="371">
        <v>6</v>
      </c>
      <c r="O24" s="158">
        <v>59.09</v>
      </c>
      <c r="P24" s="377">
        <v>7</v>
      </c>
      <c r="Q24" s="200">
        <v>61.81</v>
      </c>
      <c r="R24" s="381">
        <v>7</v>
      </c>
      <c r="S24" s="299">
        <v>60.26</v>
      </c>
      <c r="T24" s="393">
        <v>8</v>
      </c>
      <c r="U24" s="214">
        <f t="shared" si="1"/>
        <v>30</v>
      </c>
      <c r="V24" s="215">
        <f>SUM(R24+P24+N24+T24)</f>
        <v>28</v>
      </c>
      <c r="W24" s="200">
        <v>56.8</v>
      </c>
      <c r="X24" s="731">
        <v>6</v>
      </c>
      <c r="Y24" s="715">
        <v>9</v>
      </c>
      <c r="Z24" s="158">
        <v>57.33</v>
      </c>
      <c r="AA24" s="731">
        <v>7</v>
      </c>
      <c r="AB24" s="786">
        <v>10.5</v>
      </c>
      <c r="AC24" s="214">
        <f t="shared" si="2"/>
        <v>47.5</v>
      </c>
      <c r="AF24" s="3"/>
    </row>
    <row r="25" spans="2:32" ht="12.75">
      <c r="B25" s="179" t="s">
        <v>156</v>
      </c>
      <c r="C25" s="33" t="s">
        <v>146</v>
      </c>
      <c r="D25" s="171" t="s">
        <v>13</v>
      </c>
      <c r="E25" s="149"/>
      <c r="F25" s="371"/>
      <c r="G25" s="158"/>
      <c r="H25" s="377"/>
      <c r="I25" s="200">
        <v>55.49</v>
      </c>
      <c r="J25" s="371">
        <v>3</v>
      </c>
      <c r="K25" s="158">
        <v>52.12</v>
      </c>
      <c r="L25" s="377">
        <v>3</v>
      </c>
      <c r="M25" s="200"/>
      <c r="N25" s="371"/>
      <c r="O25" s="158"/>
      <c r="P25" s="377"/>
      <c r="Q25" s="200">
        <v>60</v>
      </c>
      <c r="R25" s="381">
        <v>6</v>
      </c>
      <c r="S25" s="299">
        <v>55.73</v>
      </c>
      <c r="T25" s="393">
        <v>5</v>
      </c>
      <c r="U25" s="214">
        <f t="shared" si="1"/>
        <v>17</v>
      </c>
      <c r="V25" s="215">
        <f>SUM(J25+L25+R25+T25)</f>
        <v>17</v>
      </c>
      <c r="W25" s="200">
        <v>56.8</v>
      </c>
      <c r="X25" s="731">
        <v>6</v>
      </c>
      <c r="Y25" s="715">
        <v>9</v>
      </c>
      <c r="Z25" s="158">
        <v>56.66</v>
      </c>
      <c r="AA25" s="731">
        <v>6</v>
      </c>
      <c r="AB25" s="786">
        <v>9</v>
      </c>
      <c r="AC25" s="214">
        <f t="shared" si="2"/>
        <v>35</v>
      </c>
      <c r="AF25" s="3"/>
    </row>
    <row r="26" spans="2:32" ht="12.75">
      <c r="B26" s="179" t="s">
        <v>192</v>
      </c>
      <c r="C26" s="33" t="s">
        <v>97</v>
      </c>
      <c r="D26" s="171" t="s">
        <v>13</v>
      </c>
      <c r="E26" s="149"/>
      <c r="F26" s="371"/>
      <c r="G26" s="158"/>
      <c r="H26" s="377"/>
      <c r="I26" s="200"/>
      <c r="J26" s="371"/>
      <c r="K26" s="158"/>
      <c r="L26" s="377"/>
      <c r="M26" s="200">
        <v>55.75</v>
      </c>
      <c r="N26" s="371">
        <v>7</v>
      </c>
      <c r="O26" s="158">
        <v>56.51</v>
      </c>
      <c r="P26" s="377">
        <v>6</v>
      </c>
      <c r="Q26" s="200">
        <v>58.93</v>
      </c>
      <c r="R26" s="381">
        <v>4</v>
      </c>
      <c r="S26" s="299">
        <v>56.13</v>
      </c>
      <c r="T26" s="393">
        <v>6</v>
      </c>
      <c r="U26" s="214">
        <f t="shared" si="1"/>
        <v>23</v>
      </c>
      <c r="V26" s="215">
        <f>SUM(N26+P26+R26+T26)</f>
        <v>23</v>
      </c>
      <c r="W26" s="200">
        <v>54.8</v>
      </c>
      <c r="X26" s="731">
        <v>4</v>
      </c>
      <c r="Y26" s="715">
        <v>6</v>
      </c>
      <c r="Z26" s="158">
        <v>51.2</v>
      </c>
      <c r="AA26" s="731">
        <v>3</v>
      </c>
      <c r="AB26" s="786">
        <v>4.5</v>
      </c>
      <c r="AC26" s="214">
        <f t="shared" si="2"/>
        <v>33.5</v>
      </c>
      <c r="AF26" s="3"/>
    </row>
    <row r="27" spans="2:32" ht="12.75">
      <c r="B27" s="179" t="s">
        <v>157</v>
      </c>
      <c r="C27" s="33" t="s">
        <v>158</v>
      </c>
      <c r="D27" s="176" t="s">
        <v>13</v>
      </c>
      <c r="E27" s="150"/>
      <c r="F27" s="371"/>
      <c r="G27" s="160"/>
      <c r="H27" s="377"/>
      <c r="I27" s="200">
        <v>52.16</v>
      </c>
      <c r="J27" s="371">
        <v>1</v>
      </c>
      <c r="K27" s="158">
        <v>54.55</v>
      </c>
      <c r="L27" s="377">
        <v>4</v>
      </c>
      <c r="M27" s="200"/>
      <c r="N27" s="371"/>
      <c r="O27" s="158"/>
      <c r="P27" s="377"/>
      <c r="Q27" s="200">
        <v>60</v>
      </c>
      <c r="R27" s="381">
        <v>6</v>
      </c>
      <c r="S27" s="299">
        <v>52.8</v>
      </c>
      <c r="T27" s="393">
        <v>4</v>
      </c>
      <c r="U27" s="214">
        <f t="shared" si="1"/>
        <v>15</v>
      </c>
      <c r="V27" s="215">
        <f>SUM(J27+L27+R27+T27)</f>
        <v>15</v>
      </c>
      <c r="W27" s="200">
        <v>58.26</v>
      </c>
      <c r="X27" s="731">
        <v>7</v>
      </c>
      <c r="Y27" s="715">
        <v>10.5</v>
      </c>
      <c r="Z27" s="158">
        <v>55.73</v>
      </c>
      <c r="AA27" s="731">
        <v>5</v>
      </c>
      <c r="AB27" s="786">
        <v>7.5</v>
      </c>
      <c r="AC27" s="214">
        <f t="shared" si="2"/>
        <v>33</v>
      </c>
      <c r="AF27" s="3"/>
    </row>
    <row r="28" spans="2:32" ht="12.75">
      <c r="B28" s="165" t="s">
        <v>145</v>
      </c>
      <c r="C28" s="96" t="s">
        <v>146</v>
      </c>
      <c r="D28" s="171" t="s">
        <v>13</v>
      </c>
      <c r="E28" s="150"/>
      <c r="F28" s="371"/>
      <c r="G28" s="528">
        <v>57.45</v>
      </c>
      <c r="H28" s="512">
        <v>1</v>
      </c>
      <c r="I28" s="193">
        <v>54.12</v>
      </c>
      <c r="J28" s="367">
        <v>2</v>
      </c>
      <c r="K28" s="154">
        <v>46.97</v>
      </c>
      <c r="L28" s="373">
        <v>2</v>
      </c>
      <c r="M28" s="193"/>
      <c r="N28" s="367"/>
      <c r="O28" s="154"/>
      <c r="P28" s="373"/>
      <c r="Q28" s="193">
        <v>56.66</v>
      </c>
      <c r="R28" s="379">
        <v>3</v>
      </c>
      <c r="S28" s="297">
        <v>56.53</v>
      </c>
      <c r="T28" s="392">
        <v>7</v>
      </c>
      <c r="U28" s="214">
        <f t="shared" si="1"/>
        <v>15</v>
      </c>
      <c r="V28" s="215">
        <f>SUM(T28+R28+L28+J28)</f>
        <v>14</v>
      </c>
      <c r="W28" s="193">
        <v>54.4</v>
      </c>
      <c r="X28" s="732">
        <v>3</v>
      </c>
      <c r="Y28" s="716">
        <v>4.5</v>
      </c>
      <c r="Z28" s="154">
        <v>55.46</v>
      </c>
      <c r="AA28" s="732">
        <v>4</v>
      </c>
      <c r="AB28" s="787">
        <v>6</v>
      </c>
      <c r="AC28" s="214">
        <f t="shared" si="2"/>
        <v>24.5</v>
      </c>
      <c r="AF28" s="3"/>
    </row>
    <row r="29" spans="2:32" ht="12.75" hidden="1">
      <c r="B29" s="76"/>
      <c r="C29" s="177"/>
      <c r="D29" s="178"/>
      <c r="E29" s="151"/>
      <c r="F29" s="372"/>
      <c r="G29" s="159"/>
      <c r="H29" s="378"/>
      <c r="I29" s="159"/>
      <c r="J29" s="372"/>
      <c r="K29" s="159"/>
      <c r="L29" s="378"/>
      <c r="M29" s="159"/>
      <c r="N29" s="372"/>
      <c r="O29" s="159"/>
      <c r="P29" s="378"/>
      <c r="Q29" s="159"/>
      <c r="R29" s="382"/>
      <c r="S29" s="313"/>
      <c r="T29" s="372"/>
      <c r="U29" s="214">
        <f aca="true" t="shared" si="3" ref="U29:U45">SUM(F29+H29+J29+L29+N29+P29+R29+T29)</f>
        <v>0</v>
      </c>
      <c r="V29" s="215">
        <f aca="true" t="shared" si="4" ref="V29:V38">SUM(R29+P29+N29+L29)</f>
        <v>0</v>
      </c>
      <c r="W29" s="159"/>
      <c r="X29" s="733"/>
      <c r="Y29" s="717"/>
      <c r="Z29" s="159"/>
      <c r="AA29" s="774"/>
      <c r="AB29" s="788"/>
      <c r="AC29" s="214">
        <f aca="true" t="shared" si="5" ref="AC29:AC38">SUM(Y29+AB29+V29)</f>
        <v>0</v>
      </c>
      <c r="AF29" s="3"/>
    </row>
    <row r="30" spans="2:32" ht="12.75" hidden="1">
      <c r="B30" s="76"/>
      <c r="C30" s="177"/>
      <c r="D30" s="178"/>
      <c r="E30" s="151"/>
      <c r="F30" s="372"/>
      <c r="G30" s="159"/>
      <c r="H30" s="378"/>
      <c r="I30" s="159"/>
      <c r="J30" s="372"/>
      <c r="K30" s="159"/>
      <c r="L30" s="378"/>
      <c r="M30" s="159"/>
      <c r="N30" s="372"/>
      <c r="O30" s="159"/>
      <c r="P30" s="378"/>
      <c r="Q30" s="159"/>
      <c r="R30" s="382"/>
      <c r="S30" s="313"/>
      <c r="T30" s="372"/>
      <c r="U30" s="214">
        <f t="shared" si="3"/>
        <v>0</v>
      </c>
      <c r="V30" s="215">
        <f t="shared" si="4"/>
        <v>0</v>
      </c>
      <c r="W30" s="159"/>
      <c r="X30" s="733"/>
      <c r="Y30" s="717"/>
      <c r="Z30" s="159"/>
      <c r="AA30" s="774"/>
      <c r="AB30" s="788"/>
      <c r="AC30" s="214">
        <f t="shared" si="5"/>
        <v>0</v>
      </c>
      <c r="AF30" s="3"/>
    </row>
    <row r="31" spans="2:32" ht="12.75" hidden="1">
      <c r="B31" s="76"/>
      <c r="C31" s="177"/>
      <c r="D31" s="178"/>
      <c r="E31" s="151"/>
      <c r="F31" s="372"/>
      <c r="G31" s="159"/>
      <c r="H31" s="378"/>
      <c r="I31" s="159"/>
      <c r="J31" s="372"/>
      <c r="K31" s="159"/>
      <c r="L31" s="378"/>
      <c r="M31" s="159"/>
      <c r="N31" s="372"/>
      <c r="O31" s="159"/>
      <c r="P31" s="378"/>
      <c r="Q31" s="159"/>
      <c r="R31" s="382"/>
      <c r="S31" s="313"/>
      <c r="T31" s="372"/>
      <c r="U31" s="214">
        <f t="shared" si="3"/>
        <v>0</v>
      </c>
      <c r="V31" s="215">
        <f t="shared" si="4"/>
        <v>0</v>
      </c>
      <c r="W31" s="159"/>
      <c r="X31" s="733"/>
      <c r="Y31" s="717"/>
      <c r="Z31" s="159"/>
      <c r="AA31" s="774"/>
      <c r="AB31" s="788"/>
      <c r="AC31" s="214">
        <f t="shared" si="5"/>
        <v>0</v>
      </c>
      <c r="AF31" s="3"/>
    </row>
    <row r="32" spans="2:32" ht="12.75" hidden="1">
      <c r="B32" s="76"/>
      <c r="C32" s="177"/>
      <c r="D32" s="178"/>
      <c r="E32" s="151"/>
      <c r="F32" s="372"/>
      <c r="G32" s="159"/>
      <c r="H32" s="378"/>
      <c r="I32" s="159"/>
      <c r="J32" s="372"/>
      <c r="K32" s="159"/>
      <c r="L32" s="378"/>
      <c r="M32" s="159"/>
      <c r="N32" s="372"/>
      <c r="O32" s="159"/>
      <c r="P32" s="378"/>
      <c r="Q32" s="159"/>
      <c r="R32" s="382"/>
      <c r="S32" s="313"/>
      <c r="T32" s="372"/>
      <c r="U32" s="214">
        <f t="shared" si="3"/>
        <v>0</v>
      </c>
      <c r="V32" s="215">
        <f t="shared" si="4"/>
        <v>0</v>
      </c>
      <c r="W32" s="159"/>
      <c r="X32" s="733"/>
      <c r="Y32" s="717"/>
      <c r="Z32" s="159"/>
      <c r="AA32" s="774"/>
      <c r="AB32" s="788"/>
      <c r="AC32" s="214">
        <f t="shared" si="5"/>
        <v>0</v>
      </c>
      <c r="AF32" s="3"/>
    </row>
    <row r="33" spans="2:32" ht="12.75" hidden="1">
      <c r="B33" s="76"/>
      <c r="C33" s="177"/>
      <c r="D33" s="178"/>
      <c r="E33" s="151"/>
      <c r="F33" s="372"/>
      <c r="G33" s="159"/>
      <c r="H33" s="378"/>
      <c r="I33" s="159"/>
      <c r="J33" s="372"/>
      <c r="K33" s="159"/>
      <c r="L33" s="378"/>
      <c r="M33" s="159"/>
      <c r="N33" s="372"/>
      <c r="O33" s="159"/>
      <c r="P33" s="378"/>
      <c r="Q33" s="159"/>
      <c r="R33" s="382"/>
      <c r="S33" s="313"/>
      <c r="T33" s="372"/>
      <c r="U33" s="214">
        <f t="shared" si="3"/>
        <v>0</v>
      </c>
      <c r="V33" s="215">
        <f t="shared" si="4"/>
        <v>0</v>
      </c>
      <c r="W33" s="159"/>
      <c r="X33" s="733"/>
      <c r="Y33" s="717"/>
      <c r="Z33" s="159"/>
      <c r="AA33" s="774"/>
      <c r="AB33" s="788"/>
      <c r="AC33" s="214">
        <f t="shared" si="5"/>
        <v>0</v>
      </c>
      <c r="AF33" s="3"/>
    </row>
    <row r="34" spans="2:32" ht="12.75" hidden="1">
      <c r="B34" s="76"/>
      <c r="C34" s="177"/>
      <c r="D34" s="178"/>
      <c r="E34" s="151"/>
      <c r="F34" s="372"/>
      <c r="G34" s="159"/>
      <c r="H34" s="378"/>
      <c r="I34" s="159"/>
      <c r="J34" s="372"/>
      <c r="K34" s="159"/>
      <c r="L34" s="378"/>
      <c r="M34" s="159"/>
      <c r="N34" s="372"/>
      <c r="O34" s="159"/>
      <c r="P34" s="378"/>
      <c r="Q34" s="159"/>
      <c r="R34" s="382"/>
      <c r="S34" s="313"/>
      <c r="T34" s="372"/>
      <c r="U34" s="214">
        <f t="shared" si="3"/>
        <v>0</v>
      </c>
      <c r="V34" s="215">
        <f t="shared" si="4"/>
        <v>0</v>
      </c>
      <c r="W34" s="159"/>
      <c r="X34" s="733"/>
      <c r="Y34" s="717"/>
      <c r="Z34" s="159"/>
      <c r="AA34" s="774"/>
      <c r="AB34" s="788"/>
      <c r="AC34" s="214">
        <f t="shared" si="5"/>
        <v>0</v>
      </c>
      <c r="AF34" s="3"/>
    </row>
    <row r="35" spans="2:32" ht="12.75" hidden="1">
      <c r="B35" s="76"/>
      <c r="C35" s="177"/>
      <c r="D35" s="178"/>
      <c r="E35" s="151"/>
      <c r="F35" s="372"/>
      <c r="G35" s="159"/>
      <c r="H35" s="378"/>
      <c r="I35" s="159"/>
      <c r="J35" s="372"/>
      <c r="K35" s="159"/>
      <c r="L35" s="378"/>
      <c r="M35" s="159"/>
      <c r="N35" s="372"/>
      <c r="O35" s="159"/>
      <c r="P35" s="378"/>
      <c r="Q35" s="159"/>
      <c r="R35" s="382"/>
      <c r="S35" s="313"/>
      <c r="T35" s="372"/>
      <c r="U35" s="214">
        <f t="shared" si="3"/>
        <v>0</v>
      </c>
      <c r="V35" s="215">
        <f t="shared" si="4"/>
        <v>0</v>
      </c>
      <c r="W35" s="159"/>
      <c r="X35" s="733"/>
      <c r="Y35" s="717"/>
      <c r="Z35" s="159"/>
      <c r="AA35" s="774"/>
      <c r="AB35" s="788"/>
      <c r="AC35" s="214">
        <f t="shared" si="5"/>
        <v>0</v>
      </c>
      <c r="AF35" s="3"/>
    </row>
    <row r="36" spans="2:32" ht="12.75" hidden="1">
      <c r="B36" s="76"/>
      <c r="C36" s="177"/>
      <c r="D36" s="178"/>
      <c r="E36" s="151"/>
      <c r="F36" s="372"/>
      <c r="G36" s="159"/>
      <c r="H36" s="378"/>
      <c r="I36" s="159"/>
      <c r="J36" s="372"/>
      <c r="K36" s="159"/>
      <c r="L36" s="378"/>
      <c r="M36" s="159"/>
      <c r="N36" s="372"/>
      <c r="O36" s="159"/>
      <c r="P36" s="378"/>
      <c r="Q36" s="159"/>
      <c r="R36" s="382"/>
      <c r="S36" s="313"/>
      <c r="T36" s="372"/>
      <c r="U36" s="214">
        <f t="shared" si="3"/>
        <v>0</v>
      </c>
      <c r="V36" s="215">
        <f t="shared" si="4"/>
        <v>0</v>
      </c>
      <c r="W36" s="159"/>
      <c r="X36" s="733"/>
      <c r="Y36" s="717"/>
      <c r="Z36" s="159"/>
      <c r="AA36" s="774"/>
      <c r="AB36" s="788"/>
      <c r="AC36" s="214">
        <f t="shared" si="5"/>
        <v>0</v>
      </c>
      <c r="AF36" s="3"/>
    </row>
    <row r="37" spans="2:32" ht="12.75" hidden="1">
      <c r="B37" s="76"/>
      <c r="C37" s="177"/>
      <c r="D37" s="178"/>
      <c r="E37" s="151"/>
      <c r="F37" s="372"/>
      <c r="G37" s="159"/>
      <c r="H37" s="378"/>
      <c r="I37" s="159"/>
      <c r="J37" s="372"/>
      <c r="K37" s="159"/>
      <c r="L37" s="378"/>
      <c r="M37" s="159"/>
      <c r="N37" s="372"/>
      <c r="O37" s="159"/>
      <c r="P37" s="378"/>
      <c r="Q37" s="159"/>
      <c r="R37" s="382"/>
      <c r="S37" s="313"/>
      <c r="T37" s="372"/>
      <c r="U37" s="214">
        <f t="shared" si="3"/>
        <v>0</v>
      </c>
      <c r="V37" s="215">
        <f t="shared" si="4"/>
        <v>0</v>
      </c>
      <c r="W37" s="159"/>
      <c r="X37" s="733"/>
      <c r="Y37" s="717"/>
      <c r="Z37" s="159"/>
      <c r="AA37" s="774"/>
      <c r="AB37" s="788"/>
      <c r="AC37" s="214">
        <f t="shared" si="5"/>
        <v>0</v>
      </c>
      <c r="AF37" s="3"/>
    </row>
    <row r="38" spans="2:32" ht="12.75" hidden="1">
      <c r="B38" s="76"/>
      <c r="C38" s="177"/>
      <c r="D38" s="178"/>
      <c r="E38" s="151"/>
      <c r="F38" s="372"/>
      <c r="G38" s="159"/>
      <c r="H38" s="378"/>
      <c r="I38" s="159"/>
      <c r="J38" s="372"/>
      <c r="K38" s="159"/>
      <c r="L38" s="378"/>
      <c r="M38" s="159"/>
      <c r="N38" s="372"/>
      <c r="O38" s="159"/>
      <c r="P38" s="378"/>
      <c r="Q38" s="159"/>
      <c r="R38" s="382"/>
      <c r="S38" s="313"/>
      <c r="T38" s="372"/>
      <c r="U38" s="214">
        <f t="shared" si="3"/>
        <v>0</v>
      </c>
      <c r="V38" s="215">
        <f t="shared" si="4"/>
        <v>0</v>
      </c>
      <c r="W38" s="159"/>
      <c r="X38" s="733"/>
      <c r="Y38" s="717"/>
      <c r="Z38" s="159"/>
      <c r="AA38" s="774"/>
      <c r="AB38" s="788"/>
      <c r="AC38" s="214">
        <f t="shared" si="5"/>
        <v>0</v>
      </c>
      <c r="AF38" s="3"/>
    </row>
    <row r="39" spans="2:32" ht="12.75">
      <c r="B39" s="172" t="s">
        <v>89</v>
      </c>
      <c r="C39" s="25" t="s">
        <v>90</v>
      </c>
      <c r="D39" s="129" t="s">
        <v>13</v>
      </c>
      <c r="E39" s="145">
        <v>63.14</v>
      </c>
      <c r="F39" s="367">
        <v>8</v>
      </c>
      <c r="G39" s="154">
        <v>60</v>
      </c>
      <c r="H39" s="373">
        <v>2</v>
      </c>
      <c r="I39" s="193">
        <v>61.18</v>
      </c>
      <c r="J39" s="367">
        <v>6</v>
      </c>
      <c r="K39" s="154">
        <v>61.52</v>
      </c>
      <c r="L39" s="373">
        <v>7</v>
      </c>
      <c r="M39" s="193"/>
      <c r="N39" s="367"/>
      <c r="O39" s="154"/>
      <c r="P39" s="373"/>
      <c r="Q39" s="193"/>
      <c r="R39" s="379"/>
      <c r="S39" s="297"/>
      <c r="T39" s="392"/>
      <c r="U39" s="214">
        <f t="shared" si="3"/>
        <v>23</v>
      </c>
      <c r="V39" s="215">
        <f>SUM(F39+H39+J39+L39)</f>
        <v>23</v>
      </c>
      <c r="W39" s="193"/>
      <c r="X39" s="732"/>
      <c r="Y39" s="716"/>
      <c r="Z39" s="154"/>
      <c r="AA39" s="732"/>
      <c r="AB39" s="787"/>
      <c r="AC39" s="214"/>
      <c r="AF39" s="3"/>
    </row>
    <row r="40" spans="2:32" ht="12.75">
      <c r="B40" s="179" t="s">
        <v>154</v>
      </c>
      <c r="C40" s="33" t="s">
        <v>155</v>
      </c>
      <c r="D40" s="130" t="s">
        <v>13</v>
      </c>
      <c r="E40" s="150">
        <v>59.02</v>
      </c>
      <c r="F40" s="371">
        <v>5</v>
      </c>
      <c r="G40" s="158">
        <v>60.98</v>
      </c>
      <c r="H40" s="377">
        <v>3</v>
      </c>
      <c r="I40" s="200">
        <v>58.04</v>
      </c>
      <c r="J40" s="371">
        <v>5</v>
      </c>
      <c r="K40" s="158">
        <v>57.42</v>
      </c>
      <c r="L40" s="377">
        <v>5</v>
      </c>
      <c r="M40" s="200"/>
      <c r="N40" s="371"/>
      <c r="O40" s="158"/>
      <c r="P40" s="377"/>
      <c r="Q40" s="200"/>
      <c r="R40" s="381"/>
      <c r="S40" s="299"/>
      <c r="T40" s="393"/>
      <c r="U40" s="214">
        <f t="shared" si="3"/>
        <v>18</v>
      </c>
      <c r="V40" s="215">
        <f>SUM(F40+H40+J40+L40)</f>
        <v>18</v>
      </c>
      <c r="W40" s="200"/>
      <c r="X40" s="731"/>
      <c r="Y40" s="715"/>
      <c r="Z40" s="158"/>
      <c r="AA40" s="731"/>
      <c r="AB40" s="786"/>
      <c r="AC40" s="342"/>
      <c r="AF40" s="3"/>
    </row>
    <row r="41" spans="2:32" ht="12.75">
      <c r="B41" s="406" t="s">
        <v>94</v>
      </c>
      <c r="C41" s="407" t="s">
        <v>24</v>
      </c>
      <c r="D41" s="533" t="s">
        <v>13</v>
      </c>
      <c r="E41" s="534">
        <v>57.06</v>
      </c>
      <c r="F41" s="527">
        <v>3</v>
      </c>
      <c r="G41" s="528">
        <v>61.18</v>
      </c>
      <c r="H41" s="529">
        <v>4</v>
      </c>
      <c r="I41" s="491" t="s">
        <v>15</v>
      </c>
      <c r="J41" s="371"/>
      <c r="K41" s="492" t="s">
        <v>15</v>
      </c>
      <c r="L41" s="377"/>
      <c r="M41" s="200"/>
      <c r="N41" s="371"/>
      <c r="O41" s="158"/>
      <c r="P41" s="377"/>
      <c r="Q41" s="200"/>
      <c r="R41" s="381"/>
      <c r="S41" s="299"/>
      <c r="T41" s="393"/>
      <c r="U41" s="515">
        <f t="shared" si="3"/>
        <v>7</v>
      </c>
      <c r="V41" s="218"/>
      <c r="W41" s="200"/>
      <c r="X41" s="731"/>
      <c r="Y41" s="715"/>
      <c r="Z41" s="158"/>
      <c r="AA41" s="731"/>
      <c r="AB41" s="786"/>
      <c r="AC41" s="342"/>
      <c r="AF41" s="3"/>
    </row>
    <row r="42" spans="2:32" ht="12.75">
      <c r="B42" s="438" t="s">
        <v>107</v>
      </c>
      <c r="C42" s="439" t="s">
        <v>108</v>
      </c>
      <c r="D42" s="451" t="s">
        <v>13</v>
      </c>
      <c r="E42" s="452"/>
      <c r="F42" s="447"/>
      <c r="G42" s="444">
        <v>62.16</v>
      </c>
      <c r="H42" s="441">
        <v>5</v>
      </c>
      <c r="I42" s="442"/>
      <c r="J42" s="447"/>
      <c r="K42" s="454"/>
      <c r="L42" s="441"/>
      <c r="M42" s="442"/>
      <c r="N42" s="447"/>
      <c r="O42" s="444"/>
      <c r="P42" s="441"/>
      <c r="Q42" s="442"/>
      <c r="R42" s="443"/>
      <c r="S42" s="453"/>
      <c r="T42" s="462"/>
      <c r="U42" s="416">
        <f t="shared" si="3"/>
        <v>5</v>
      </c>
      <c r="V42" s="218"/>
      <c r="W42" s="200"/>
      <c r="X42" s="731"/>
      <c r="Y42" s="715"/>
      <c r="Z42" s="158"/>
      <c r="AA42" s="731"/>
      <c r="AB42" s="786"/>
      <c r="AC42" s="342"/>
      <c r="AF42" s="3"/>
    </row>
    <row r="43" spans="2:32" ht="12.75">
      <c r="B43" s="435" t="s">
        <v>96</v>
      </c>
      <c r="C43" s="436" t="s">
        <v>97</v>
      </c>
      <c r="D43" s="501" t="s">
        <v>13</v>
      </c>
      <c r="E43" s="502">
        <v>54.12</v>
      </c>
      <c r="F43" s="430">
        <v>1</v>
      </c>
      <c r="G43" s="431"/>
      <c r="H43" s="432"/>
      <c r="I43" s="429"/>
      <c r="J43" s="430"/>
      <c r="K43" s="431"/>
      <c r="L43" s="432"/>
      <c r="M43" s="429"/>
      <c r="N43" s="430"/>
      <c r="O43" s="431"/>
      <c r="P43" s="432"/>
      <c r="Q43" s="429"/>
      <c r="R43" s="433"/>
      <c r="S43" s="434"/>
      <c r="T43" s="488"/>
      <c r="U43" s="416">
        <f t="shared" si="3"/>
        <v>1</v>
      </c>
      <c r="V43" s="218"/>
      <c r="W43" s="193"/>
      <c r="X43" s="732"/>
      <c r="Y43" s="716"/>
      <c r="Z43" s="154"/>
      <c r="AA43" s="732"/>
      <c r="AB43" s="787"/>
      <c r="AC43" s="214"/>
      <c r="AF43" s="3"/>
    </row>
    <row r="44" spans="2:32" ht="12.75" hidden="1">
      <c r="B44" s="493"/>
      <c r="C44" s="494"/>
      <c r="D44" s="495" t="s">
        <v>13</v>
      </c>
      <c r="E44" s="496"/>
      <c r="F44" s="385"/>
      <c r="G44" s="497"/>
      <c r="H44" s="386"/>
      <c r="I44" s="498"/>
      <c r="J44" s="499"/>
      <c r="K44" s="497"/>
      <c r="L44" s="386"/>
      <c r="M44" s="498"/>
      <c r="N44" s="385"/>
      <c r="O44" s="497"/>
      <c r="P44" s="386"/>
      <c r="Q44" s="498"/>
      <c r="R44" s="499"/>
      <c r="S44" s="298"/>
      <c r="T44" s="500"/>
      <c r="U44" s="215">
        <f t="shared" si="3"/>
        <v>0</v>
      </c>
      <c r="V44" s="218"/>
      <c r="W44" s="498"/>
      <c r="X44" s="734"/>
      <c r="Y44" s="718"/>
      <c r="Z44" s="497"/>
      <c r="AA44" s="775"/>
      <c r="AB44" s="789"/>
      <c r="AC44" s="253"/>
      <c r="AF44" s="3"/>
    </row>
    <row r="45" spans="2:32" ht="13.5" hidden="1" thickBot="1">
      <c r="B45" s="180"/>
      <c r="C45" s="347"/>
      <c r="D45" s="335"/>
      <c r="E45" s="152"/>
      <c r="F45" s="325"/>
      <c r="G45" s="161"/>
      <c r="H45" s="375"/>
      <c r="I45" s="187"/>
      <c r="J45" s="327"/>
      <c r="K45" s="161"/>
      <c r="L45" s="375"/>
      <c r="M45" s="187"/>
      <c r="N45" s="325"/>
      <c r="O45" s="161"/>
      <c r="P45" s="375"/>
      <c r="Q45" s="187"/>
      <c r="R45" s="327"/>
      <c r="S45" s="300"/>
      <c r="T45" s="487"/>
      <c r="U45" s="216">
        <f t="shared" si="3"/>
        <v>0</v>
      </c>
      <c r="V45" s="218"/>
      <c r="W45" s="187"/>
      <c r="X45" s="735"/>
      <c r="Y45" s="719"/>
      <c r="Z45" s="161"/>
      <c r="AA45" s="776"/>
      <c r="AB45" s="790"/>
      <c r="AC45" s="216"/>
      <c r="AF45" s="3"/>
    </row>
    <row r="46" spans="2:29" ht="9.75" customHeight="1" thickBot="1">
      <c r="B46" s="34"/>
      <c r="C46" s="76"/>
      <c r="D46" s="61"/>
      <c r="E46" s="75"/>
      <c r="F46" s="143"/>
      <c r="G46" s="75"/>
      <c r="H46" s="143"/>
      <c r="I46" s="35"/>
      <c r="J46" s="36"/>
      <c r="K46" s="35"/>
      <c r="L46" s="36"/>
      <c r="M46" s="40"/>
      <c r="N46" s="99"/>
      <c r="O46" s="109"/>
      <c r="P46" s="99"/>
      <c r="Q46" s="35"/>
      <c r="R46" s="42"/>
      <c r="S46" s="35"/>
      <c r="T46" s="42"/>
      <c r="U46" s="112"/>
      <c r="V46" s="536"/>
      <c r="W46" s="35"/>
      <c r="X46" s="733"/>
      <c r="Y46" s="720"/>
      <c r="Z46" s="35"/>
      <c r="AA46" s="733"/>
      <c r="AB46" s="720"/>
      <c r="AC46" s="551"/>
    </row>
    <row r="47" spans="2:29" ht="34.5" customHeight="1" thickBot="1">
      <c r="B47" s="231" t="s">
        <v>77</v>
      </c>
      <c r="C47" s="254" t="s">
        <v>4</v>
      </c>
      <c r="D47" s="255"/>
      <c r="E47" s="1084" t="s">
        <v>247</v>
      </c>
      <c r="F47" s="1085"/>
      <c r="G47" s="1085"/>
      <c r="H47" s="1086"/>
      <c r="I47" s="1084"/>
      <c r="J47" s="1085"/>
      <c r="K47" s="1085"/>
      <c r="L47" s="1086"/>
      <c r="M47" s="1084" t="s">
        <v>248</v>
      </c>
      <c r="N47" s="1085"/>
      <c r="O47" s="1085"/>
      <c r="P47" s="1086"/>
      <c r="Q47" s="1084" t="s">
        <v>249</v>
      </c>
      <c r="R47" s="1085"/>
      <c r="S47" s="1085"/>
      <c r="T47" s="1086"/>
      <c r="U47" s="1084" t="s">
        <v>234</v>
      </c>
      <c r="V47" s="1086"/>
      <c r="W47" s="1084" t="s">
        <v>251</v>
      </c>
      <c r="X47" s="1085"/>
      <c r="Y47" s="1085"/>
      <c r="Z47" s="1085"/>
      <c r="AA47" s="1085"/>
      <c r="AB47" s="1086"/>
      <c r="AC47" s="263" t="s">
        <v>10</v>
      </c>
    </row>
    <row r="48" spans="2:29" ht="13.5" thickBot="1">
      <c r="B48" s="37" t="s">
        <v>0</v>
      </c>
      <c r="C48" s="38" t="s">
        <v>1</v>
      </c>
      <c r="D48" s="4" t="s">
        <v>5</v>
      </c>
      <c r="E48" s="256" t="s">
        <v>37</v>
      </c>
      <c r="F48" s="257" t="s">
        <v>3</v>
      </c>
      <c r="G48" s="258" t="s">
        <v>37</v>
      </c>
      <c r="H48" s="259" t="s">
        <v>3</v>
      </c>
      <c r="I48" s="260" t="s">
        <v>37</v>
      </c>
      <c r="J48" s="261" t="s">
        <v>3</v>
      </c>
      <c r="K48" s="256" t="s">
        <v>37</v>
      </c>
      <c r="L48" s="262" t="s">
        <v>3</v>
      </c>
      <c r="M48" s="256" t="s">
        <v>37</v>
      </c>
      <c r="N48" s="261" t="s">
        <v>3</v>
      </c>
      <c r="O48" s="256" t="s">
        <v>37</v>
      </c>
      <c r="P48" s="262" t="s">
        <v>3</v>
      </c>
      <c r="Q48" s="256" t="s">
        <v>37</v>
      </c>
      <c r="R48" s="261" t="s">
        <v>3</v>
      </c>
      <c r="S48" s="256" t="s">
        <v>37</v>
      </c>
      <c r="T48" s="262" t="s">
        <v>3</v>
      </c>
      <c r="U48" s="265" t="s">
        <v>8</v>
      </c>
      <c r="V48" s="228" t="s">
        <v>6</v>
      </c>
      <c r="W48" s="662" t="s">
        <v>37</v>
      </c>
      <c r="X48" s="723" t="s">
        <v>3</v>
      </c>
      <c r="Y48" s="721"/>
      <c r="Z48" s="705" t="s">
        <v>37</v>
      </c>
      <c r="AA48" s="723" t="s">
        <v>3</v>
      </c>
      <c r="AB48" s="779"/>
      <c r="AC48" s="793" t="s">
        <v>6</v>
      </c>
    </row>
    <row r="49" spans="2:29" ht="12.75">
      <c r="B49" s="736" t="s">
        <v>237</v>
      </c>
      <c r="C49" s="737" t="s">
        <v>238</v>
      </c>
      <c r="D49" s="738" t="s">
        <v>12</v>
      </c>
      <c r="E49" s="651">
        <v>65.49</v>
      </c>
      <c r="F49" s="602">
        <v>5</v>
      </c>
      <c r="G49" s="603">
        <v>66.47</v>
      </c>
      <c r="H49" s="602">
        <v>4</v>
      </c>
      <c r="I49" s="601"/>
      <c r="J49" s="338"/>
      <c r="K49" s="603"/>
      <c r="L49" s="739"/>
      <c r="M49" s="601">
        <v>65.76</v>
      </c>
      <c r="N49" s="602">
        <v>7</v>
      </c>
      <c r="O49" s="603">
        <v>66.52</v>
      </c>
      <c r="P49" s="740">
        <v>7</v>
      </c>
      <c r="Q49" s="601">
        <v>65.73</v>
      </c>
      <c r="R49" s="652">
        <v>6</v>
      </c>
      <c r="S49" s="603">
        <v>63.52</v>
      </c>
      <c r="T49" s="637">
        <v>7</v>
      </c>
      <c r="U49" s="741">
        <f>SUM(F49+H49+J49+L49+N49+P49+R49+T49)</f>
        <v>36</v>
      </c>
      <c r="V49" s="610">
        <f>SUM(T49+R49+P49+N49)</f>
        <v>27</v>
      </c>
      <c r="W49" s="742">
        <v>61.6</v>
      </c>
      <c r="X49" s="743">
        <v>7</v>
      </c>
      <c r="Y49" s="744">
        <v>10.5</v>
      </c>
      <c r="Z49" s="745"/>
      <c r="AA49" s="777"/>
      <c r="AB49" s="791"/>
      <c r="AC49" s="794"/>
    </row>
    <row r="50" spans="2:29" ht="13.5" thickBot="1">
      <c r="B50" s="620" t="s">
        <v>239</v>
      </c>
      <c r="C50" s="621" t="s">
        <v>240</v>
      </c>
      <c r="D50" s="746" t="s">
        <v>12</v>
      </c>
      <c r="E50" s="653">
        <v>63.53</v>
      </c>
      <c r="F50" s="623">
        <v>4</v>
      </c>
      <c r="G50" s="654">
        <v>63.53</v>
      </c>
      <c r="H50" s="623">
        <v>4</v>
      </c>
      <c r="I50" s="747"/>
      <c r="J50" s="629"/>
      <c r="K50" s="627"/>
      <c r="L50" s="628"/>
      <c r="M50" s="747">
        <v>65.3</v>
      </c>
      <c r="N50" s="623">
        <v>7</v>
      </c>
      <c r="O50" s="627">
        <v>65.91</v>
      </c>
      <c r="P50" s="748">
        <v>6</v>
      </c>
      <c r="Q50" s="747">
        <v>61.82</v>
      </c>
      <c r="R50" s="749">
        <v>6</v>
      </c>
      <c r="S50" s="630">
        <v>62</v>
      </c>
      <c r="T50" s="750">
        <v>7</v>
      </c>
      <c r="U50" s="751">
        <f>SUM(F50+H50+J50+L50+N50+P50+R50+T50)</f>
        <v>34</v>
      </c>
      <c r="V50" s="632">
        <f>SUM(T50+P50+N50+R50)</f>
        <v>26</v>
      </c>
      <c r="W50" s="752">
        <v>59.06</v>
      </c>
      <c r="X50" s="753">
        <v>6</v>
      </c>
      <c r="Y50" s="754">
        <v>9</v>
      </c>
      <c r="Z50" s="755"/>
      <c r="AA50" s="778"/>
      <c r="AB50" s="792"/>
      <c r="AC50" s="632"/>
    </row>
    <row r="52" spans="2:8" ht="12.75">
      <c r="B52" s="34"/>
      <c r="C52" s="34" t="s">
        <v>235</v>
      </c>
      <c r="D52" s="40"/>
      <c r="E52" s="43"/>
      <c r="F52" s="40"/>
      <c r="G52" s="43"/>
      <c r="H52" s="40"/>
    </row>
  </sheetData>
  <mergeCells count="13">
    <mergeCell ref="B1:AC1"/>
    <mergeCell ref="Q3:T3"/>
    <mergeCell ref="U3:V3"/>
    <mergeCell ref="W3:AB3"/>
    <mergeCell ref="W47:AB47"/>
    <mergeCell ref="E3:H3"/>
    <mergeCell ref="I3:L3"/>
    <mergeCell ref="M3:P3"/>
    <mergeCell ref="E47:H47"/>
    <mergeCell ref="I47:L47"/>
    <mergeCell ref="M47:P47"/>
    <mergeCell ref="U47:V47"/>
    <mergeCell ref="Q47:T47"/>
  </mergeCells>
  <printOptions horizontalCentered="1"/>
  <pageMargins left="0.3937007874015748" right="0.3937007874015748" top="0.984251968503937" bottom="0.5905511811023623" header="0.15748031496062992" footer="0.15748031496062992"/>
  <pageSetup horizontalDpi="300" verticalDpi="300" orientation="landscape" paperSize="9" scale="88" r:id="rId3"/>
  <headerFooter alignWithMargins="0">
    <oddHeader>&amp;L&amp;"Arial,Negrito"&amp;12&amp;G&amp;R&amp;"Arial,Negrito"&amp;12&amp;G</oddHeader>
    <oddFooter>&amp;C&amp;"Arial,Negrito"Taça de Portugal - Art.º 412, nº 6&amp;"Arial,Normal"
Nível Preliminar
Destinado a cavalos de 4 anos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2">
    <pageSetUpPr fitToPage="1"/>
  </sheetPr>
  <dimension ref="A1:AF72"/>
  <sheetViews>
    <sheetView tabSelected="1" zoomScale="75" zoomScaleNormal="75" workbookViewId="0" topLeftCell="A1">
      <selection activeCell="V11" sqref="V11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14.7109375" style="0" customWidth="1"/>
    <col min="4" max="4" width="4.28125" style="0" customWidth="1"/>
    <col min="5" max="5" width="5.421875" style="8" customWidth="1"/>
    <col min="6" max="6" width="2.7109375" style="0" customWidth="1"/>
    <col min="7" max="7" width="5.8515625" style="8" customWidth="1"/>
    <col min="8" max="8" width="2.7109375" style="0" customWidth="1"/>
    <col min="9" max="9" width="6.00390625" style="8" customWidth="1"/>
    <col min="10" max="10" width="2.7109375" style="0" customWidth="1"/>
    <col min="11" max="11" width="7.00390625" style="8" customWidth="1"/>
    <col min="12" max="12" width="2.7109375" style="0" customWidth="1"/>
    <col min="13" max="13" width="7.140625" style="8" customWidth="1"/>
    <col min="14" max="14" width="2.7109375" style="0" customWidth="1"/>
    <col min="15" max="15" width="6.57421875" style="8" customWidth="1"/>
    <col min="16" max="16" width="2.7109375" style="0" customWidth="1"/>
    <col min="17" max="17" width="6.00390625" style="8" customWidth="1"/>
    <col min="18" max="18" width="2.7109375" style="0" customWidth="1"/>
    <col min="19" max="19" width="7.00390625" style="8" customWidth="1"/>
    <col min="20" max="20" width="3.421875" style="0" customWidth="1"/>
    <col min="21" max="22" width="5.7109375" style="0" customWidth="1"/>
    <col min="23" max="23" width="6.00390625" style="847" customWidth="1"/>
    <col min="24" max="24" width="2.7109375" style="0" customWidth="1"/>
    <col min="25" max="25" width="4.57421875" style="810" bestFit="1" customWidth="1"/>
    <col min="26" max="26" width="6.28125" style="847" customWidth="1"/>
    <col min="27" max="27" width="2.7109375" style="0" customWidth="1"/>
    <col min="28" max="28" width="4.57421875" style="706" bestFit="1" customWidth="1"/>
    <col min="29" max="29" width="5.7109375" style="3" customWidth="1"/>
    <col min="30" max="30" width="5.57421875" style="0" bestFit="1" customWidth="1"/>
    <col min="31" max="31" width="4.00390625" style="0" bestFit="1" customWidth="1"/>
  </cols>
  <sheetData>
    <row r="1" spans="2:29" ht="22.5" customHeight="1">
      <c r="B1" s="1087" t="s">
        <v>221</v>
      </c>
      <c r="C1" s="1087"/>
      <c r="D1" s="1087"/>
      <c r="E1" s="1087"/>
      <c r="F1" s="1087"/>
      <c r="G1" s="1087"/>
      <c r="H1" s="1087"/>
      <c r="I1" s="1087"/>
      <c r="J1" s="1087"/>
      <c r="K1" s="1087"/>
      <c r="L1" s="1087"/>
      <c r="M1" s="1087"/>
      <c r="N1" s="1087"/>
      <c r="O1" s="1087"/>
      <c r="P1" s="1087"/>
      <c r="Q1" s="1087"/>
      <c r="R1" s="1087"/>
      <c r="S1" s="1087"/>
      <c r="T1" s="1087"/>
      <c r="U1" s="1087"/>
      <c r="V1" s="1087"/>
      <c r="W1" s="1087"/>
      <c r="X1" s="1087"/>
      <c r="Y1" s="1087"/>
      <c r="Z1" s="1087"/>
      <c r="AA1" s="1087"/>
      <c r="AB1" s="1087"/>
      <c r="AC1" s="1087"/>
    </row>
    <row r="2" ht="13.5" thickBot="1"/>
    <row r="3" spans="2:29" s="230" customFormat="1" ht="34.5" customHeight="1" thickBot="1">
      <c r="B3" s="231" t="s">
        <v>56</v>
      </c>
      <c r="C3" s="254" t="s">
        <v>15</v>
      </c>
      <c r="D3" s="255"/>
      <c r="E3" s="1084" t="s">
        <v>98</v>
      </c>
      <c r="F3" s="1085"/>
      <c r="G3" s="1085"/>
      <c r="H3" s="1086"/>
      <c r="I3" s="1084" t="s">
        <v>229</v>
      </c>
      <c r="J3" s="1085"/>
      <c r="K3" s="1085"/>
      <c r="L3" s="1086"/>
      <c r="M3" s="1084" t="s">
        <v>191</v>
      </c>
      <c r="N3" s="1085"/>
      <c r="O3" s="1085"/>
      <c r="P3" s="1086"/>
      <c r="Q3" s="1084" t="s">
        <v>71</v>
      </c>
      <c r="R3" s="1085"/>
      <c r="S3" s="1085"/>
      <c r="T3" s="1086"/>
      <c r="U3" s="1084" t="s">
        <v>234</v>
      </c>
      <c r="V3" s="1086"/>
      <c r="W3" s="1084" t="s">
        <v>251</v>
      </c>
      <c r="X3" s="1085"/>
      <c r="Y3" s="1085"/>
      <c r="Z3" s="1085"/>
      <c r="AA3" s="1085"/>
      <c r="AB3" s="1086"/>
      <c r="AC3" s="263" t="s">
        <v>10</v>
      </c>
    </row>
    <row r="4" spans="2:32" s="7" customFormat="1" ht="13.5" thickBot="1">
      <c r="B4" s="37" t="s">
        <v>0</v>
      </c>
      <c r="C4" s="38" t="s">
        <v>1</v>
      </c>
      <c r="D4" s="47" t="s">
        <v>5</v>
      </c>
      <c r="E4" s="9" t="s">
        <v>37</v>
      </c>
      <c r="F4" s="39" t="s">
        <v>3</v>
      </c>
      <c r="G4" s="10" t="s">
        <v>37</v>
      </c>
      <c r="H4" s="6" t="s">
        <v>3</v>
      </c>
      <c r="I4" s="11" t="s">
        <v>37</v>
      </c>
      <c r="J4" s="5" t="s">
        <v>3</v>
      </c>
      <c r="K4" s="10" t="s">
        <v>37</v>
      </c>
      <c r="L4" s="6" t="s">
        <v>3</v>
      </c>
      <c r="M4" s="11" t="s">
        <v>2</v>
      </c>
      <c r="N4" s="5" t="s">
        <v>3</v>
      </c>
      <c r="O4" s="10" t="s">
        <v>2</v>
      </c>
      <c r="P4" s="6" t="s">
        <v>3</v>
      </c>
      <c r="Q4" s="11" t="s">
        <v>2</v>
      </c>
      <c r="R4" s="5" t="s">
        <v>3</v>
      </c>
      <c r="S4" s="10" t="s">
        <v>2</v>
      </c>
      <c r="T4" s="6" t="s">
        <v>3</v>
      </c>
      <c r="U4" s="265" t="s">
        <v>8</v>
      </c>
      <c r="V4" s="580" t="s">
        <v>6</v>
      </c>
      <c r="W4" s="848" t="s">
        <v>2</v>
      </c>
      <c r="X4" s="822" t="s">
        <v>3</v>
      </c>
      <c r="Y4" s="825"/>
      <c r="Z4" s="887" t="s">
        <v>2</v>
      </c>
      <c r="AA4" s="835" t="s">
        <v>3</v>
      </c>
      <c r="AB4" s="895"/>
      <c r="AC4" s="837" t="s">
        <v>6</v>
      </c>
      <c r="AF4" s="3"/>
    </row>
    <row r="5" spans="1:32" ht="12.75">
      <c r="A5" s="7"/>
      <c r="B5" s="163" t="s">
        <v>193</v>
      </c>
      <c r="C5" s="578" t="s">
        <v>99</v>
      </c>
      <c r="D5" s="341" t="s">
        <v>12</v>
      </c>
      <c r="E5" s="144"/>
      <c r="F5" s="357"/>
      <c r="G5" s="188"/>
      <c r="H5" s="357"/>
      <c r="I5" s="271"/>
      <c r="J5" s="357"/>
      <c r="K5" s="277"/>
      <c r="L5" s="358"/>
      <c r="M5" s="271">
        <v>67.22</v>
      </c>
      <c r="N5" s="357">
        <v>9</v>
      </c>
      <c r="O5" s="296">
        <v>64.88</v>
      </c>
      <c r="P5" s="358">
        <v>9</v>
      </c>
      <c r="Q5" s="310">
        <v>66.33</v>
      </c>
      <c r="R5" s="357">
        <v>7</v>
      </c>
      <c r="S5" s="296">
        <v>65.44</v>
      </c>
      <c r="T5" s="483">
        <v>8</v>
      </c>
      <c r="U5" s="132">
        <f>SUM(F5+J5+L5+H5+N5+P5+R5+T5)</f>
        <v>33</v>
      </c>
      <c r="V5" s="581">
        <f>SUM(N5+P5+R5+T5)</f>
        <v>33</v>
      </c>
      <c r="W5" s="849">
        <v>65</v>
      </c>
      <c r="X5" s="730">
        <v>6</v>
      </c>
      <c r="Y5" s="826">
        <v>9</v>
      </c>
      <c r="Z5" s="857">
        <v>66.88</v>
      </c>
      <c r="AA5" s="836">
        <v>10</v>
      </c>
      <c r="AB5" s="896">
        <v>15</v>
      </c>
      <c r="AC5" s="684">
        <f aca="true" t="shared" si="0" ref="AC5:AC12">SUM(Y5+AB5+V5)</f>
        <v>57</v>
      </c>
      <c r="AF5" s="3"/>
    </row>
    <row r="6" spans="2:32" ht="12.75">
      <c r="B6" s="120" t="s">
        <v>63</v>
      </c>
      <c r="C6" s="19" t="s">
        <v>102</v>
      </c>
      <c r="D6" s="132" t="s">
        <v>12</v>
      </c>
      <c r="E6" s="502">
        <v>62.81</v>
      </c>
      <c r="F6" s="430">
        <v>3</v>
      </c>
      <c r="G6" s="156">
        <v>65.31</v>
      </c>
      <c r="H6" s="367">
        <v>8</v>
      </c>
      <c r="I6" s="459">
        <v>65.1</v>
      </c>
      <c r="J6" s="430">
        <v>6</v>
      </c>
      <c r="K6" s="278">
        <v>66.67</v>
      </c>
      <c r="L6" s="373">
        <v>9</v>
      </c>
      <c r="M6" s="459">
        <v>65</v>
      </c>
      <c r="N6" s="430">
        <v>6</v>
      </c>
      <c r="O6" s="434">
        <v>63.11</v>
      </c>
      <c r="P6" s="432">
        <v>6</v>
      </c>
      <c r="Q6" s="306">
        <v>66.11</v>
      </c>
      <c r="R6" s="367">
        <v>6</v>
      </c>
      <c r="S6" s="297">
        <v>65.33</v>
      </c>
      <c r="T6" s="392">
        <v>7</v>
      </c>
      <c r="U6" s="132">
        <f>SUM(F6+J6+L6+H6+N6+P6+R6+T6)</f>
        <v>51</v>
      </c>
      <c r="V6" s="582">
        <f>SUM(L6+H6+T6+R6)</f>
        <v>30</v>
      </c>
      <c r="W6" s="850">
        <v>65.22</v>
      </c>
      <c r="X6" s="732">
        <v>8</v>
      </c>
      <c r="Y6" s="827">
        <v>12</v>
      </c>
      <c r="Z6" s="856">
        <v>64.33</v>
      </c>
      <c r="AA6" s="732">
        <v>8</v>
      </c>
      <c r="AB6" s="897">
        <v>12</v>
      </c>
      <c r="AC6" s="582">
        <f t="shared" si="0"/>
        <v>54</v>
      </c>
      <c r="AF6" s="3"/>
    </row>
    <row r="7" spans="1:32" ht="12.75">
      <c r="A7" s="7"/>
      <c r="B7" s="120" t="s">
        <v>100</v>
      </c>
      <c r="C7" s="19" t="s">
        <v>101</v>
      </c>
      <c r="D7" s="132" t="s">
        <v>12</v>
      </c>
      <c r="E7" s="506">
        <v>63.96</v>
      </c>
      <c r="F7" s="507">
        <v>5</v>
      </c>
      <c r="G7" s="508">
        <v>63.75</v>
      </c>
      <c r="H7" s="507">
        <v>4</v>
      </c>
      <c r="I7" s="560">
        <v>61.67</v>
      </c>
      <c r="J7" s="507">
        <v>4</v>
      </c>
      <c r="K7" s="278">
        <v>64.56</v>
      </c>
      <c r="L7" s="373">
        <v>7</v>
      </c>
      <c r="M7" s="272">
        <v>64.11</v>
      </c>
      <c r="N7" s="367">
        <v>5</v>
      </c>
      <c r="O7" s="297">
        <v>63.66</v>
      </c>
      <c r="P7" s="373">
        <v>7</v>
      </c>
      <c r="Q7" s="306">
        <v>68.11</v>
      </c>
      <c r="R7" s="367">
        <v>9</v>
      </c>
      <c r="S7" s="513">
        <v>61</v>
      </c>
      <c r="T7" s="514">
        <v>4</v>
      </c>
      <c r="U7" s="132">
        <f>SUM(F7+J7+L7+H7+N7+P7+R7+T7)</f>
        <v>45</v>
      </c>
      <c r="V7" s="582">
        <f>SUM(R7+P7+L7+N7)</f>
        <v>28</v>
      </c>
      <c r="W7" s="850">
        <v>65.22</v>
      </c>
      <c r="X7" s="732">
        <v>8</v>
      </c>
      <c r="Y7" s="827">
        <v>12</v>
      </c>
      <c r="Z7" s="856">
        <v>63.33</v>
      </c>
      <c r="AA7" s="732">
        <v>5</v>
      </c>
      <c r="AB7" s="897">
        <v>7.5</v>
      </c>
      <c r="AC7" s="582">
        <f t="shared" si="0"/>
        <v>47.5</v>
      </c>
      <c r="AF7" s="3"/>
    </row>
    <row r="8" spans="2:32" ht="12.75">
      <c r="B8" s="165" t="s">
        <v>65</v>
      </c>
      <c r="C8" s="119" t="s">
        <v>66</v>
      </c>
      <c r="D8" s="558" t="s">
        <v>12</v>
      </c>
      <c r="E8" s="150">
        <v>63.96</v>
      </c>
      <c r="F8" s="371">
        <v>6</v>
      </c>
      <c r="G8" s="160">
        <v>62.08</v>
      </c>
      <c r="H8" s="371">
        <v>3</v>
      </c>
      <c r="I8" s="273"/>
      <c r="J8" s="371"/>
      <c r="K8" s="279"/>
      <c r="L8" s="377"/>
      <c r="M8" s="273"/>
      <c r="N8" s="371"/>
      <c r="O8" s="298"/>
      <c r="P8" s="386"/>
      <c r="Q8" s="307">
        <v>64.44</v>
      </c>
      <c r="R8" s="371">
        <v>4</v>
      </c>
      <c r="S8" s="299">
        <v>65</v>
      </c>
      <c r="T8" s="393">
        <v>6</v>
      </c>
      <c r="U8" s="558">
        <f>SUM(F8+J8+L8+H8+N8+P8+R8+T8)</f>
        <v>19</v>
      </c>
      <c r="V8" s="819">
        <f>SUM(F8+H8+R8+T8)</f>
        <v>19</v>
      </c>
      <c r="W8" s="851">
        <v>65.66</v>
      </c>
      <c r="X8" s="731">
        <v>10</v>
      </c>
      <c r="Y8" s="828">
        <v>15</v>
      </c>
      <c r="Z8" s="888">
        <v>64</v>
      </c>
      <c r="AA8" s="731">
        <v>6</v>
      </c>
      <c r="AB8" s="898">
        <v>9</v>
      </c>
      <c r="AC8" s="819">
        <f t="shared" si="0"/>
        <v>43</v>
      </c>
      <c r="AF8" s="3"/>
    </row>
    <row r="9" spans="2:32" ht="12.75">
      <c r="B9" s="172" t="s">
        <v>241</v>
      </c>
      <c r="C9" s="25" t="s">
        <v>242</v>
      </c>
      <c r="D9" s="127" t="s">
        <v>12</v>
      </c>
      <c r="E9" s="506">
        <v>61.56</v>
      </c>
      <c r="F9" s="507">
        <v>1</v>
      </c>
      <c r="G9" s="154">
        <v>63.54</v>
      </c>
      <c r="H9" s="367">
        <v>4</v>
      </c>
      <c r="I9" s="185"/>
      <c r="J9" s="379"/>
      <c r="K9" s="154"/>
      <c r="L9" s="383"/>
      <c r="M9" s="185">
        <v>65.67</v>
      </c>
      <c r="N9" s="379">
        <v>7</v>
      </c>
      <c r="O9" s="154">
        <v>65.44</v>
      </c>
      <c r="P9" s="763">
        <v>11</v>
      </c>
      <c r="Q9" s="509">
        <v>61</v>
      </c>
      <c r="R9" s="820">
        <v>3</v>
      </c>
      <c r="S9" s="154">
        <v>61.4</v>
      </c>
      <c r="T9" s="373">
        <v>4</v>
      </c>
      <c r="U9" s="132">
        <f>SUM(F9+H9+J9+L9+N9+P9+R9+T9)</f>
        <v>30</v>
      </c>
      <c r="V9" s="214">
        <f>SUM(P9+N9+T9+H9)</f>
        <v>26</v>
      </c>
      <c r="W9" s="821">
        <v>61.11</v>
      </c>
      <c r="X9" s="725">
        <v>3</v>
      </c>
      <c r="Y9" s="866">
        <v>4.5</v>
      </c>
      <c r="Z9" s="834">
        <v>62</v>
      </c>
      <c r="AA9" s="725">
        <v>4</v>
      </c>
      <c r="AB9" s="807">
        <v>6</v>
      </c>
      <c r="AC9" s="214">
        <f t="shared" si="0"/>
        <v>36.5</v>
      </c>
      <c r="AF9" s="3"/>
    </row>
    <row r="10" spans="2:32" ht="12.75">
      <c r="B10" s="414" t="s">
        <v>103</v>
      </c>
      <c r="C10" s="417" t="s">
        <v>226</v>
      </c>
      <c r="D10" s="132" t="s">
        <v>12</v>
      </c>
      <c r="E10" s="145">
        <v>62.19</v>
      </c>
      <c r="F10" s="367">
        <v>2</v>
      </c>
      <c r="G10" s="415" t="s">
        <v>224</v>
      </c>
      <c r="H10" s="367"/>
      <c r="I10" s="272">
        <v>61.77</v>
      </c>
      <c r="J10" s="367">
        <v>5</v>
      </c>
      <c r="K10" s="278">
        <v>62.67</v>
      </c>
      <c r="L10" s="373">
        <v>6</v>
      </c>
      <c r="M10" s="272"/>
      <c r="N10" s="367"/>
      <c r="O10" s="297"/>
      <c r="P10" s="373"/>
      <c r="Q10" s="576">
        <v>59</v>
      </c>
      <c r="R10" s="507">
        <v>2</v>
      </c>
      <c r="S10" s="297">
        <v>64.55</v>
      </c>
      <c r="T10" s="392">
        <v>5</v>
      </c>
      <c r="U10" s="132">
        <f>SUM(F10+J10+L10+H10+N10+P10+R10+T10)</f>
        <v>20</v>
      </c>
      <c r="V10" s="582">
        <f>SUM(L10+T10+J10+F10)</f>
        <v>18</v>
      </c>
      <c r="W10" s="850">
        <v>63.55</v>
      </c>
      <c r="X10" s="732">
        <v>5</v>
      </c>
      <c r="Y10" s="827">
        <v>7.5</v>
      </c>
      <c r="Z10" s="278">
        <v>64.22</v>
      </c>
      <c r="AA10" s="732">
        <v>7</v>
      </c>
      <c r="AB10" s="897">
        <v>10.5</v>
      </c>
      <c r="AC10" s="582">
        <f t="shared" si="0"/>
        <v>36</v>
      </c>
      <c r="AF10" s="3"/>
    </row>
    <row r="11" spans="2:32" ht="12.75">
      <c r="B11" s="120" t="s">
        <v>51</v>
      </c>
      <c r="C11" s="100" t="s">
        <v>104</v>
      </c>
      <c r="D11" s="132" t="s">
        <v>12</v>
      </c>
      <c r="E11" s="506">
        <v>61.04</v>
      </c>
      <c r="F11" s="507">
        <v>1</v>
      </c>
      <c r="G11" s="508">
        <v>60.83</v>
      </c>
      <c r="H11" s="507">
        <v>1</v>
      </c>
      <c r="I11" s="560">
        <v>60.1</v>
      </c>
      <c r="J11" s="507">
        <v>3</v>
      </c>
      <c r="K11" s="278">
        <v>61.89</v>
      </c>
      <c r="L11" s="373">
        <v>5</v>
      </c>
      <c r="M11" s="272">
        <v>60.77</v>
      </c>
      <c r="N11" s="367">
        <v>4</v>
      </c>
      <c r="O11" s="297">
        <v>60.33</v>
      </c>
      <c r="P11" s="373">
        <v>3</v>
      </c>
      <c r="Q11" s="306">
        <v>60.33</v>
      </c>
      <c r="R11" s="367">
        <v>3</v>
      </c>
      <c r="S11" s="513">
        <v>54.55</v>
      </c>
      <c r="T11" s="514">
        <v>3</v>
      </c>
      <c r="U11" s="132">
        <f>SUM(F11+J11+L11+H11+N11+P11+R11+T11)</f>
        <v>23</v>
      </c>
      <c r="V11" s="582">
        <f>SUM(L11+N11+P11+R11)</f>
        <v>15</v>
      </c>
      <c r="W11" s="852">
        <v>63.11</v>
      </c>
      <c r="X11" s="725">
        <v>4</v>
      </c>
      <c r="Y11" s="829">
        <v>6</v>
      </c>
      <c r="Z11" s="853"/>
      <c r="AA11" s="725"/>
      <c r="AB11" s="899"/>
      <c r="AC11" s="768">
        <f t="shared" si="0"/>
        <v>21</v>
      </c>
      <c r="AF11" s="3"/>
    </row>
    <row r="12" spans="2:32" ht="12.75">
      <c r="B12" s="165" t="s">
        <v>159</v>
      </c>
      <c r="C12" s="96" t="s">
        <v>160</v>
      </c>
      <c r="D12" s="132" t="s">
        <v>12</v>
      </c>
      <c r="E12" s="150"/>
      <c r="F12" s="371"/>
      <c r="G12" s="270"/>
      <c r="H12" s="680"/>
      <c r="I12" s="273">
        <v>59.27</v>
      </c>
      <c r="J12" s="371">
        <v>1</v>
      </c>
      <c r="K12" s="279">
        <v>58.89</v>
      </c>
      <c r="L12" s="377">
        <v>2</v>
      </c>
      <c r="M12" s="273">
        <v>55.77</v>
      </c>
      <c r="N12" s="371">
        <v>2</v>
      </c>
      <c r="O12" s="299">
        <v>62</v>
      </c>
      <c r="P12" s="377">
        <v>5</v>
      </c>
      <c r="Q12" s="307"/>
      <c r="R12" s="371"/>
      <c r="S12" s="299"/>
      <c r="T12" s="393"/>
      <c r="U12" s="132">
        <f>SUM(F12+J12+L12+H12+N12+P12+R12+T12)</f>
        <v>10</v>
      </c>
      <c r="V12" s="582">
        <f>SUM(J12+L12+N12+P12)</f>
        <v>10</v>
      </c>
      <c r="W12" s="850"/>
      <c r="X12" s="732"/>
      <c r="Y12" s="827"/>
      <c r="Z12" s="856">
        <v>61.66</v>
      </c>
      <c r="AA12" s="732">
        <v>3</v>
      </c>
      <c r="AB12" s="897">
        <v>4.5</v>
      </c>
      <c r="AC12" s="582">
        <f t="shared" si="0"/>
        <v>14.5</v>
      </c>
      <c r="AF12" s="3"/>
    </row>
    <row r="13" spans="2:32" s="51" customFormat="1" ht="6" customHeight="1">
      <c r="B13" s="908"/>
      <c r="C13" s="908"/>
      <c r="D13" s="129"/>
      <c r="E13" s="909"/>
      <c r="F13" s="910"/>
      <c r="G13" s="911"/>
      <c r="H13" s="912"/>
      <c r="I13" s="913"/>
      <c r="J13" s="910"/>
      <c r="K13" s="913"/>
      <c r="L13" s="910"/>
      <c r="M13" s="913"/>
      <c r="N13" s="910"/>
      <c r="O13" s="914"/>
      <c r="P13" s="910"/>
      <c r="Q13" s="914"/>
      <c r="R13" s="910"/>
      <c r="S13" s="914"/>
      <c r="T13" s="910"/>
      <c r="U13" s="129"/>
      <c r="V13" s="557"/>
      <c r="W13" s="915"/>
      <c r="X13" s="845"/>
      <c r="Y13" s="846"/>
      <c r="Z13" s="915"/>
      <c r="AA13" s="845"/>
      <c r="AB13" s="916"/>
      <c r="AC13" s="536"/>
      <c r="AF13" s="81"/>
    </row>
    <row r="14" spans="2:32" ht="12.75">
      <c r="B14" s="165" t="s">
        <v>25</v>
      </c>
      <c r="C14" s="96" t="s">
        <v>99</v>
      </c>
      <c r="D14" s="132" t="s">
        <v>12</v>
      </c>
      <c r="E14" s="150">
        <v>64.06</v>
      </c>
      <c r="F14" s="371">
        <v>8</v>
      </c>
      <c r="G14" s="579">
        <v>64.17</v>
      </c>
      <c r="H14" s="527">
        <v>5</v>
      </c>
      <c r="I14" s="273"/>
      <c r="J14" s="371"/>
      <c r="K14" s="279"/>
      <c r="L14" s="377"/>
      <c r="M14" s="273">
        <v>65.55</v>
      </c>
      <c r="N14" s="371">
        <v>7</v>
      </c>
      <c r="O14" s="299"/>
      <c r="P14" s="377"/>
      <c r="Q14" s="290">
        <v>65.66</v>
      </c>
      <c r="R14" s="371">
        <v>5</v>
      </c>
      <c r="S14" s="299">
        <v>65.77</v>
      </c>
      <c r="T14" s="393">
        <v>10</v>
      </c>
      <c r="U14" s="132">
        <f aca="true" t="shared" si="1" ref="U14:U19">SUM(F14+J14+L14+H14+N14+P14+R14+T14)</f>
        <v>35</v>
      </c>
      <c r="V14" s="582">
        <f>SUM(T14+F14+N14+R14)</f>
        <v>30</v>
      </c>
      <c r="W14" s="850"/>
      <c r="X14" s="732"/>
      <c r="Y14" s="827"/>
      <c r="Z14" s="856"/>
      <c r="AA14" s="732"/>
      <c r="AB14" s="898"/>
      <c r="AC14" s="819"/>
      <c r="AF14" s="3"/>
    </row>
    <row r="15" spans="2:32" ht="12.75">
      <c r="B15" s="120" t="s">
        <v>25</v>
      </c>
      <c r="C15" s="100" t="s">
        <v>38</v>
      </c>
      <c r="D15" s="132" t="s">
        <v>12</v>
      </c>
      <c r="E15" s="145">
        <v>63.75</v>
      </c>
      <c r="F15" s="367">
        <v>4</v>
      </c>
      <c r="G15" s="160">
        <v>65.1</v>
      </c>
      <c r="H15" s="371">
        <v>6</v>
      </c>
      <c r="I15" s="272"/>
      <c r="J15" s="367"/>
      <c r="K15" s="278"/>
      <c r="L15" s="373"/>
      <c r="M15" s="272">
        <v>60.66</v>
      </c>
      <c r="N15" s="367">
        <v>3</v>
      </c>
      <c r="O15" s="297">
        <v>61.22</v>
      </c>
      <c r="P15" s="373">
        <v>4</v>
      </c>
      <c r="Q15" s="306"/>
      <c r="R15" s="367"/>
      <c r="S15" s="297"/>
      <c r="T15" s="392"/>
      <c r="U15" s="132">
        <f t="shared" si="1"/>
        <v>17</v>
      </c>
      <c r="V15" s="582">
        <f>SUM(F15+H15+N15+P15)</f>
        <v>17</v>
      </c>
      <c r="W15" s="850"/>
      <c r="X15" s="732"/>
      <c r="Y15" s="827"/>
      <c r="Z15" s="889"/>
      <c r="AA15" s="732"/>
      <c r="AB15" s="897"/>
      <c r="AC15" s="582"/>
      <c r="AF15" s="3"/>
    </row>
    <row r="16" spans="2:32" ht="12.75">
      <c r="B16" s="573" t="s">
        <v>151</v>
      </c>
      <c r="C16" s="574" t="s">
        <v>67</v>
      </c>
      <c r="D16" s="550" t="s">
        <v>12</v>
      </c>
      <c r="E16" s="506"/>
      <c r="F16" s="507"/>
      <c r="G16" s="508">
        <v>62.08</v>
      </c>
      <c r="H16" s="507">
        <v>3</v>
      </c>
      <c r="I16" s="560">
        <v>65.63</v>
      </c>
      <c r="J16" s="507">
        <v>8</v>
      </c>
      <c r="K16" s="575">
        <v>61.33</v>
      </c>
      <c r="L16" s="512">
        <v>4</v>
      </c>
      <c r="M16" s="560"/>
      <c r="N16" s="507"/>
      <c r="O16" s="513"/>
      <c r="P16" s="512"/>
      <c r="Q16" s="576"/>
      <c r="R16" s="507"/>
      <c r="S16" s="513"/>
      <c r="T16" s="514"/>
      <c r="U16" s="550">
        <f t="shared" si="1"/>
        <v>15</v>
      </c>
      <c r="V16" s="582"/>
      <c r="W16" s="852"/>
      <c r="X16" s="725"/>
      <c r="Y16" s="829"/>
      <c r="Z16" s="853"/>
      <c r="AA16" s="725"/>
      <c r="AB16" s="899"/>
      <c r="AC16" s="768"/>
      <c r="AF16" s="3"/>
    </row>
    <row r="17" spans="2:32" ht="12.75">
      <c r="B17" s="438" t="s">
        <v>188</v>
      </c>
      <c r="C17" s="439" t="s">
        <v>189</v>
      </c>
      <c r="D17" s="550" t="s">
        <v>12</v>
      </c>
      <c r="E17" s="452"/>
      <c r="F17" s="447"/>
      <c r="G17" s="437"/>
      <c r="H17" s="432"/>
      <c r="I17" s="570"/>
      <c r="J17" s="447"/>
      <c r="K17" s="456">
        <v>60</v>
      </c>
      <c r="L17" s="441">
        <v>3</v>
      </c>
      <c r="M17" s="455"/>
      <c r="N17" s="447"/>
      <c r="O17" s="453"/>
      <c r="P17" s="441"/>
      <c r="Q17" s="457"/>
      <c r="R17" s="447"/>
      <c r="S17" s="453"/>
      <c r="T17" s="462"/>
      <c r="U17" s="550">
        <f t="shared" si="1"/>
        <v>3</v>
      </c>
      <c r="V17" s="582"/>
      <c r="W17" s="852"/>
      <c r="X17" s="725"/>
      <c r="Y17" s="829"/>
      <c r="Z17" s="853"/>
      <c r="AA17" s="824"/>
      <c r="AB17" s="900"/>
      <c r="AC17" s="867"/>
      <c r="AF17" s="3"/>
    </row>
    <row r="18" spans="2:32" ht="12.75">
      <c r="B18" s="571" t="s">
        <v>211</v>
      </c>
      <c r="C18" s="702" t="s">
        <v>212</v>
      </c>
      <c r="D18" s="550" t="s">
        <v>12</v>
      </c>
      <c r="E18" s="534"/>
      <c r="F18" s="527"/>
      <c r="G18" s="579"/>
      <c r="H18" s="527"/>
      <c r="I18" s="548"/>
      <c r="J18" s="527"/>
      <c r="K18" s="549"/>
      <c r="L18" s="529"/>
      <c r="M18" s="548"/>
      <c r="N18" s="527"/>
      <c r="O18" s="531">
        <v>51.88</v>
      </c>
      <c r="P18" s="529">
        <v>2</v>
      </c>
      <c r="Q18" s="703"/>
      <c r="R18" s="527"/>
      <c r="S18" s="531"/>
      <c r="T18" s="532"/>
      <c r="U18" s="550">
        <f t="shared" si="1"/>
        <v>2</v>
      </c>
      <c r="V18" s="704"/>
      <c r="W18" s="852"/>
      <c r="X18" s="725"/>
      <c r="Y18" s="829"/>
      <c r="Z18" s="853"/>
      <c r="AA18" s="725"/>
      <c r="AB18" s="901"/>
      <c r="AC18" s="867"/>
      <c r="AF18" s="3"/>
    </row>
    <row r="19" spans="2:32" ht="12.75">
      <c r="B19" s="418" t="s">
        <v>93</v>
      </c>
      <c r="C19" s="419" t="s">
        <v>227</v>
      </c>
      <c r="D19" s="550" t="s">
        <v>12</v>
      </c>
      <c r="E19" s="422" t="s">
        <v>224</v>
      </c>
      <c r="F19" s="371"/>
      <c r="G19" s="160"/>
      <c r="H19" s="371"/>
      <c r="I19" s="548">
        <v>59.48</v>
      </c>
      <c r="J19" s="527">
        <v>2</v>
      </c>
      <c r="K19" s="549"/>
      <c r="L19" s="377"/>
      <c r="M19" s="422" t="s">
        <v>224</v>
      </c>
      <c r="N19" s="393"/>
      <c r="O19" s="423" t="s">
        <v>224</v>
      </c>
      <c r="P19" s="377"/>
      <c r="Q19" s="290"/>
      <c r="R19" s="371"/>
      <c r="S19" s="299"/>
      <c r="T19" s="393"/>
      <c r="U19" s="550">
        <f t="shared" si="1"/>
        <v>2</v>
      </c>
      <c r="V19" s="582"/>
      <c r="W19" s="852"/>
      <c r="X19" s="725"/>
      <c r="Y19" s="829"/>
      <c r="Z19" s="853"/>
      <c r="AA19" s="725"/>
      <c r="AB19" s="901"/>
      <c r="AC19" s="867"/>
      <c r="AF19" s="3"/>
    </row>
    <row r="20" spans="2:32" ht="12.75" customHeight="1" hidden="1">
      <c r="B20" s="425"/>
      <c r="C20" s="426"/>
      <c r="D20" s="132"/>
      <c r="E20" s="150"/>
      <c r="F20" s="371"/>
      <c r="G20" s="160"/>
      <c r="H20" s="371"/>
      <c r="I20" s="273"/>
      <c r="J20" s="371"/>
      <c r="K20" s="279"/>
      <c r="L20" s="377"/>
      <c r="M20" s="273"/>
      <c r="N20" s="371"/>
      <c r="O20" s="427"/>
      <c r="P20" s="377"/>
      <c r="Q20" s="290"/>
      <c r="R20" s="371"/>
      <c r="S20" s="299"/>
      <c r="T20" s="393"/>
      <c r="U20" s="132"/>
      <c r="V20" s="551"/>
      <c r="W20" s="853"/>
      <c r="X20" s="725"/>
      <c r="Y20" s="829"/>
      <c r="Z20" s="853"/>
      <c r="AA20" s="725"/>
      <c r="AB20" s="901"/>
      <c r="AC20" s="342"/>
      <c r="AF20" s="3"/>
    </row>
    <row r="21" spans="2:32" ht="12.75" customHeight="1" hidden="1">
      <c r="B21" s="165"/>
      <c r="C21" s="119"/>
      <c r="D21" s="132" t="s">
        <v>12</v>
      </c>
      <c r="E21" s="150"/>
      <c r="F21" s="371"/>
      <c r="G21" s="160"/>
      <c r="H21" s="371"/>
      <c r="I21" s="273"/>
      <c r="J21" s="371"/>
      <c r="K21" s="279"/>
      <c r="L21" s="377"/>
      <c r="M21" s="273"/>
      <c r="N21" s="371"/>
      <c r="O21" s="299"/>
      <c r="P21" s="377"/>
      <c r="Q21" s="290"/>
      <c r="R21" s="371"/>
      <c r="S21" s="299"/>
      <c r="T21" s="393"/>
      <c r="U21" s="132">
        <f>SUM(F21+J21+L21+H21+N21+P21+R21+T21)</f>
        <v>0</v>
      </c>
      <c r="V21" s="551"/>
      <c r="W21" s="853"/>
      <c r="X21" s="725"/>
      <c r="Y21" s="829"/>
      <c r="Z21" s="853"/>
      <c r="AA21" s="725"/>
      <c r="AB21" s="901"/>
      <c r="AC21" s="342"/>
      <c r="AF21" s="3"/>
    </row>
    <row r="22" spans="2:32" ht="12.75" customHeight="1" hidden="1">
      <c r="B22" s="133"/>
      <c r="C22" s="134"/>
      <c r="D22" s="132" t="s">
        <v>12</v>
      </c>
      <c r="E22" s="150"/>
      <c r="F22" s="371"/>
      <c r="G22" s="160"/>
      <c r="H22" s="371"/>
      <c r="I22" s="273"/>
      <c r="J22" s="371"/>
      <c r="K22" s="279"/>
      <c r="L22" s="377"/>
      <c r="M22" s="273"/>
      <c r="N22" s="371"/>
      <c r="O22" s="299"/>
      <c r="P22" s="377"/>
      <c r="Q22" s="290"/>
      <c r="R22" s="371"/>
      <c r="S22" s="290"/>
      <c r="T22" s="393"/>
      <c r="U22" s="132">
        <f>SUM(F22+J22+L22+H22+N22+P22+R22+T22)</f>
        <v>0</v>
      </c>
      <c r="V22" s="551"/>
      <c r="W22" s="853"/>
      <c r="X22" s="725"/>
      <c r="Y22" s="829"/>
      <c r="Z22" s="853"/>
      <c r="AA22" s="725"/>
      <c r="AB22" s="901"/>
      <c r="AC22" s="342"/>
      <c r="AF22" s="3"/>
    </row>
    <row r="23" spans="2:32" s="51" customFormat="1" ht="9.75" customHeight="1" thickBot="1">
      <c r="B23" s="333"/>
      <c r="C23" s="333"/>
      <c r="D23" s="167"/>
      <c r="E23" s="334"/>
      <c r="F23" s="384"/>
      <c r="G23" s="334"/>
      <c r="H23" s="384"/>
      <c r="I23" s="336"/>
      <c r="J23" s="384"/>
      <c r="K23" s="336"/>
      <c r="L23" s="384"/>
      <c r="M23" s="336"/>
      <c r="N23" s="384"/>
      <c r="O23" s="337"/>
      <c r="P23" s="384"/>
      <c r="Q23" s="337"/>
      <c r="R23" s="384"/>
      <c r="S23" s="337"/>
      <c r="T23" s="465"/>
      <c r="U23" s="129"/>
      <c r="V23" s="552"/>
      <c r="W23" s="854"/>
      <c r="X23" s="823"/>
      <c r="Y23" s="830"/>
      <c r="Z23" s="854"/>
      <c r="AA23" s="806"/>
      <c r="AB23" s="902"/>
      <c r="AC23" s="552"/>
      <c r="AF23" s="81"/>
    </row>
    <row r="24" spans="2:32" ht="13.5" customHeight="1" hidden="1" thickBot="1">
      <c r="B24" s="168"/>
      <c r="C24" s="111"/>
      <c r="D24" s="169"/>
      <c r="E24" s="182"/>
      <c r="F24" s="385"/>
      <c r="G24" s="190"/>
      <c r="H24" s="386"/>
      <c r="I24" s="285"/>
      <c r="J24" s="385"/>
      <c r="K24" s="281"/>
      <c r="L24" s="386"/>
      <c r="M24" s="285"/>
      <c r="N24" s="385"/>
      <c r="O24" s="298"/>
      <c r="P24" s="386"/>
      <c r="Q24" s="311"/>
      <c r="R24" s="385"/>
      <c r="S24" s="298"/>
      <c r="T24" s="466"/>
      <c r="U24" s="132">
        <f aca="true" t="shared" si="2" ref="U24:U64">SUM(F24+J24+L24+H24+N24+P24+R24+T24)</f>
        <v>0</v>
      </c>
      <c r="V24" s="553"/>
      <c r="W24" s="855"/>
      <c r="X24" s="824"/>
      <c r="Y24" s="831"/>
      <c r="Z24" s="855"/>
      <c r="AA24" s="824"/>
      <c r="AB24" s="900"/>
      <c r="AC24" s="253"/>
      <c r="AF24" s="3"/>
    </row>
    <row r="25" spans="2:32" ht="13.5" customHeight="1" hidden="1" thickBot="1">
      <c r="B25" s="120"/>
      <c r="C25" s="92"/>
      <c r="D25" s="132"/>
      <c r="E25" s="148"/>
      <c r="F25" s="367"/>
      <c r="G25" s="156"/>
      <c r="H25" s="373"/>
      <c r="I25" s="274"/>
      <c r="J25" s="367"/>
      <c r="K25" s="280"/>
      <c r="L25" s="373"/>
      <c r="M25" s="274"/>
      <c r="N25" s="367"/>
      <c r="O25" s="297"/>
      <c r="P25" s="373"/>
      <c r="Q25" s="289"/>
      <c r="R25" s="367"/>
      <c r="S25" s="297"/>
      <c r="T25" s="467"/>
      <c r="U25" s="132">
        <f t="shared" si="2"/>
        <v>0</v>
      </c>
      <c r="V25" s="554"/>
      <c r="W25" s="856"/>
      <c r="X25" s="732"/>
      <c r="Y25" s="827"/>
      <c r="Z25" s="856"/>
      <c r="AA25" s="732"/>
      <c r="AB25" s="897"/>
      <c r="AC25" s="218"/>
      <c r="AF25" s="3"/>
    </row>
    <row r="26" spans="2:32" ht="13.5" customHeight="1" hidden="1" thickBot="1">
      <c r="B26" s="170"/>
      <c r="C26" s="91"/>
      <c r="D26" s="171"/>
      <c r="E26" s="183"/>
      <c r="F26" s="368"/>
      <c r="G26" s="155"/>
      <c r="H26" s="374"/>
      <c r="I26" s="286"/>
      <c r="J26" s="368"/>
      <c r="K26" s="282"/>
      <c r="L26" s="374"/>
      <c r="M26" s="286"/>
      <c r="N26" s="368"/>
      <c r="O26" s="301"/>
      <c r="P26" s="374"/>
      <c r="Q26" s="312"/>
      <c r="R26" s="368"/>
      <c r="S26" s="301"/>
      <c r="T26" s="468"/>
      <c r="U26" s="132">
        <f t="shared" si="2"/>
        <v>0</v>
      </c>
      <c r="V26" s="555"/>
      <c r="W26" s="857"/>
      <c r="X26" s="730"/>
      <c r="Y26" s="826"/>
      <c r="Z26" s="857"/>
      <c r="AA26" s="730"/>
      <c r="AB26" s="896"/>
      <c r="AC26" s="839"/>
      <c r="AF26" s="3"/>
    </row>
    <row r="27" spans="2:32" ht="13.5" customHeight="1" hidden="1" thickBot="1">
      <c r="B27" s="120"/>
      <c r="C27" s="19"/>
      <c r="D27" s="129"/>
      <c r="E27" s="145"/>
      <c r="F27" s="367"/>
      <c r="G27" s="156"/>
      <c r="H27" s="367"/>
      <c r="I27" s="272"/>
      <c r="J27" s="367"/>
      <c r="K27" s="280"/>
      <c r="L27" s="373"/>
      <c r="M27" s="274"/>
      <c r="N27" s="367"/>
      <c r="O27" s="297"/>
      <c r="P27" s="373"/>
      <c r="Q27" s="289"/>
      <c r="R27" s="367"/>
      <c r="S27" s="297"/>
      <c r="T27" s="463"/>
      <c r="U27" s="132">
        <f t="shared" si="2"/>
        <v>0</v>
      </c>
      <c r="V27" s="556"/>
      <c r="W27" s="858"/>
      <c r="X27" s="732"/>
      <c r="Y27" s="827"/>
      <c r="Z27" s="856"/>
      <c r="AA27" s="732"/>
      <c r="AB27" s="897"/>
      <c r="AC27" s="218"/>
      <c r="AF27" s="3"/>
    </row>
    <row r="28" spans="2:32" ht="13.5" customHeight="1" hidden="1" thickBot="1">
      <c r="B28" s="120"/>
      <c r="C28" s="19"/>
      <c r="D28" s="129"/>
      <c r="E28" s="145"/>
      <c r="F28" s="367"/>
      <c r="G28" s="156"/>
      <c r="H28" s="367"/>
      <c r="I28" s="272"/>
      <c r="J28" s="367"/>
      <c r="K28" s="280"/>
      <c r="L28" s="373"/>
      <c r="M28" s="274"/>
      <c r="N28" s="367"/>
      <c r="O28" s="297"/>
      <c r="P28" s="373"/>
      <c r="Q28" s="289"/>
      <c r="R28" s="367"/>
      <c r="S28" s="297"/>
      <c r="T28" s="463"/>
      <c r="U28" s="132">
        <f t="shared" si="2"/>
        <v>0</v>
      </c>
      <c r="V28" s="557"/>
      <c r="W28" s="858"/>
      <c r="X28" s="732"/>
      <c r="Y28" s="827"/>
      <c r="Z28" s="856"/>
      <c r="AA28" s="732"/>
      <c r="AB28" s="897"/>
      <c r="AC28" s="214"/>
      <c r="AF28" s="41"/>
    </row>
    <row r="29" spans="2:32" ht="13.5" customHeight="1" hidden="1" thickBot="1">
      <c r="B29" s="170"/>
      <c r="C29" s="91"/>
      <c r="D29" s="171"/>
      <c r="E29" s="147"/>
      <c r="F29" s="368"/>
      <c r="G29" s="191"/>
      <c r="H29" s="374"/>
      <c r="I29" s="286"/>
      <c r="J29" s="368"/>
      <c r="K29" s="282"/>
      <c r="L29" s="374"/>
      <c r="M29" s="286"/>
      <c r="N29" s="368"/>
      <c r="O29" s="301"/>
      <c r="P29" s="374"/>
      <c r="Q29" s="312"/>
      <c r="R29" s="368"/>
      <c r="S29" s="301"/>
      <c r="T29" s="468"/>
      <c r="U29" s="132">
        <f t="shared" si="2"/>
        <v>0</v>
      </c>
      <c r="V29" s="555"/>
      <c r="W29" s="857"/>
      <c r="X29" s="730"/>
      <c r="Y29" s="826"/>
      <c r="Z29" s="857"/>
      <c r="AA29" s="730"/>
      <c r="AB29" s="896"/>
      <c r="AC29" s="839"/>
      <c r="AF29" s="3"/>
    </row>
    <row r="30" spans="2:32" ht="13.5" customHeight="1" hidden="1" thickBot="1">
      <c r="B30" s="120"/>
      <c r="C30" s="19"/>
      <c r="D30" s="129"/>
      <c r="E30" s="145"/>
      <c r="F30" s="367"/>
      <c r="G30" s="156"/>
      <c r="H30" s="367"/>
      <c r="I30" s="272"/>
      <c r="J30" s="367"/>
      <c r="K30" s="280"/>
      <c r="L30" s="373"/>
      <c r="M30" s="272"/>
      <c r="N30" s="367"/>
      <c r="O30" s="297"/>
      <c r="P30" s="373"/>
      <c r="Q30" s="306"/>
      <c r="R30" s="367"/>
      <c r="S30" s="297"/>
      <c r="T30" s="463"/>
      <c r="U30" s="132">
        <f t="shared" si="2"/>
        <v>0</v>
      </c>
      <c r="V30" s="556"/>
      <c r="W30" s="858"/>
      <c r="X30" s="732"/>
      <c r="Y30" s="827"/>
      <c r="Z30" s="856"/>
      <c r="AA30" s="732"/>
      <c r="AB30" s="897"/>
      <c r="AC30" s="218"/>
      <c r="AF30" s="3"/>
    </row>
    <row r="31" spans="2:32" ht="13.5" customHeight="1" hidden="1" thickBot="1">
      <c r="B31" s="120"/>
      <c r="C31" s="19"/>
      <c r="D31" s="129"/>
      <c r="E31" s="145"/>
      <c r="F31" s="367"/>
      <c r="G31" s="156"/>
      <c r="H31" s="367"/>
      <c r="I31" s="272"/>
      <c r="J31" s="367"/>
      <c r="K31" s="280"/>
      <c r="L31" s="373"/>
      <c r="M31" s="272"/>
      <c r="N31" s="367"/>
      <c r="O31" s="297"/>
      <c r="P31" s="373"/>
      <c r="Q31" s="306"/>
      <c r="R31" s="367"/>
      <c r="S31" s="297"/>
      <c r="T31" s="463"/>
      <c r="U31" s="132">
        <f t="shared" si="2"/>
        <v>0</v>
      </c>
      <c r="V31" s="557"/>
      <c r="W31" s="858"/>
      <c r="X31" s="732"/>
      <c r="Y31" s="827"/>
      <c r="Z31" s="856"/>
      <c r="AA31" s="732"/>
      <c r="AB31" s="897"/>
      <c r="AC31" s="214"/>
      <c r="AF31" s="3"/>
    </row>
    <row r="32" spans="2:32" ht="13.5" customHeight="1" hidden="1" thickBot="1">
      <c r="B32" s="165"/>
      <c r="C32" s="96"/>
      <c r="D32" s="130"/>
      <c r="E32" s="150"/>
      <c r="F32" s="371"/>
      <c r="G32" s="160"/>
      <c r="H32" s="371"/>
      <c r="I32" s="273"/>
      <c r="J32" s="371"/>
      <c r="K32" s="283"/>
      <c r="L32" s="377"/>
      <c r="M32" s="273"/>
      <c r="N32" s="371"/>
      <c r="O32" s="299"/>
      <c r="P32" s="377"/>
      <c r="Q32" s="307"/>
      <c r="R32" s="371"/>
      <c r="S32" s="299"/>
      <c r="T32" s="464"/>
      <c r="U32" s="132">
        <f t="shared" si="2"/>
        <v>0</v>
      </c>
      <c r="V32" s="536"/>
      <c r="W32" s="859"/>
      <c r="X32" s="731"/>
      <c r="Y32" s="828"/>
      <c r="Z32" s="888"/>
      <c r="AA32" s="731"/>
      <c r="AB32" s="898"/>
      <c r="AC32" s="214"/>
      <c r="AF32" s="3"/>
    </row>
    <row r="33" spans="2:32" ht="13.5" customHeight="1" hidden="1" thickBot="1">
      <c r="B33" s="120"/>
      <c r="C33" s="100"/>
      <c r="D33" s="129"/>
      <c r="E33" s="145"/>
      <c r="F33" s="367"/>
      <c r="G33" s="156"/>
      <c r="H33" s="367"/>
      <c r="I33" s="272"/>
      <c r="J33" s="367"/>
      <c r="K33" s="280"/>
      <c r="L33" s="373"/>
      <c r="M33" s="272"/>
      <c r="N33" s="367"/>
      <c r="O33" s="297"/>
      <c r="P33" s="373"/>
      <c r="Q33" s="306"/>
      <c r="R33" s="367"/>
      <c r="S33" s="297"/>
      <c r="T33" s="463"/>
      <c r="U33" s="558">
        <f t="shared" si="2"/>
        <v>0</v>
      </c>
      <c r="V33" s="536"/>
      <c r="W33" s="859"/>
      <c r="X33" s="731"/>
      <c r="Y33" s="828"/>
      <c r="Z33" s="888"/>
      <c r="AA33" s="731"/>
      <c r="AB33" s="898"/>
      <c r="AC33" s="342"/>
      <c r="AF33" s="3"/>
    </row>
    <row r="34" spans="2:32" ht="13.5" thickTop="1">
      <c r="B34" s="408" t="s">
        <v>42</v>
      </c>
      <c r="C34" s="409" t="s">
        <v>11</v>
      </c>
      <c r="D34" s="410" t="s">
        <v>13</v>
      </c>
      <c r="E34" s="586">
        <v>59.69</v>
      </c>
      <c r="F34" s="587">
        <v>6</v>
      </c>
      <c r="G34" s="588">
        <v>61.67</v>
      </c>
      <c r="H34" s="589">
        <v>6</v>
      </c>
      <c r="I34" s="590">
        <v>59.79</v>
      </c>
      <c r="J34" s="587">
        <v>8</v>
      </c>
      <c r="K34" s="302">
        <v>61</v>
      </c>
      <c r="L34" s="376">
        <v>9</v>
      </c>
      <c r="M34" s="287">
        <v>61.33</v>
      </c>
      <c r="N34" s="370">
        <v>9</v>
      </c>
      <c r="O34" s="591">
        <v>60.66</v>
      </c>
      <c r="P34" s="589">
        <v>6</v>
      </c>
      <c r="Q34" s="287">
        <v>60.55</v>
      </c>
      <c r="R34" s="370">
        <v>9</v>
      </c>
      <c r="S34" s="302">
        <v>60.77</v>
      </c>
      <c r="T34" s="376">
        <v>10</v>
      </c>
      <c r="U34" s="559">
        <f aca="true" t="shared" si="3" ref="U34:U39">SUM(F34+J34+L34+H34+N34+P34+R34+T34)</f>
        <v>63</v>
      </c>
      <c r="V34" s="583">
        <f>SUM(T34+R34+N34+L34)</f>
        <v>37</v>
      </c>
      <c r="W34" s="860">
        <v>58.88</v>
      </c>
      <c r="X34" s="773">
        <v>7</v>
      </c>
      <c r="Y34" s="832">
        <v>10.5</v>
      </c>
      <c r="Z34" s="890">
        <v>62.88</v>
      </c>
      <c r="AA34" s="773"/>
      <c r="AB34" s="903">
        <v>15</v>
      </c>
      <c r="AC34" s="343">
        <f aca="true" t="shared" si="4" ref="AC34:AC39">SUM(Y34+AB34+V34)</f>
        <v>62.5</v>
      </c>
      <c r="AF34" s="3"/>
    </row>
    <row r="35" spans="2:32" ht="12.75">
      <c r="B35" s="113" t="s">
        <v>196</v>
      </c>
      <c r="C35" s="114" t="s">
        <v>197</v>
      </c>
      <c r="D35" s="131" t="s">
        <v>13</v>
      </c>
      <c r="E35" s="185"/>
      <c r="F35" s="367"/>
      <c r="G35" s="154"/>
      <c r="H35" s="367"/>
      <c r="I35" s="272"/>
      <c r="J35" s="367"/>
      <c r="K35" s="284"/>
      <c r="L35" s="373"/>
      <c r="M35" s="288">
        <v>60.33</v>
      </c>
      <c r="N35" s="367">
        <v>7</v>
      </c>
      <c r="O35" s="284">
        <v>60.88</v>
      </c>
      <c r="P35" s="373">
        <v>7</v>
      </c>
      <c r="Q35" s="288">
        <v>59.77</v>
      </c>
      <c r="R35" s="367">
        <v>7</v>
      </c>
      <c r="S35" s="284">
        <v>56.66</v>
      </c>
      <c r="T35" s="392">
        <v>4</v>
      </c>
      <c r="U35" s="132">
        <f t="shared" si="3"/>
        <v>25</v>
      </c>
      <c r="V35" s="582">
        <f>SUM(N35+P35+R35+T35)</f>
        <v>25</v>
      </c>
      <c r="W35" s="861">
        <v>62.44</v>
      </c>
      <c r="X35" s="728">
        <v>10</v>
      </c>
      <c r="Y35" s="833">
        <v>15</v>
      </c>
      <c r="Z35" s="891">
        <v>60</v>
      </c>
      <c r="AA35" s="728"/>
      <c r="AB35" s="904">
        <v>9</v>
      </c>
      <c r="AC35" s="214">
        <f t="shared" si="4"/>
        <v>49</v>
      </c>
      <c r="AF35" s="3"/>
    </row>
    <row r="36" spans="2:32" ht="12.75">
      <c r="B36" s="420" t="s">
        <v>93</v>
      </c>
      <c r="C36" s="421" t="s">
        <v>227</v>
      </c>
      <c r="D36" s="356" t="s">
        <v>13</v>
      </c>
      <c r="E36" s="185">
        <v>57.71</v>
      </c>
      <c r="F36" s="367">
        <v>4</v>
      </c>
      <c r="G36" s="154"/>
      <c r="H36" s="367"/>
      <c r="I36" s="424" t="s">
        <v>225</v>
      </c>
      <c r="J36" s="367"/>
      <c r="K36" s="284"/>
      <c r="L36" s="373"/>
      <c r="M36" s="562">
        <v>55.55</v>
      </c>
      <c r="N36" s="507">
        <v>4</v>
      </c>
      <c r="O36" s="284">
        <v>58.55</v>
      </c>
      <c r="P36" s="373">
        <v>4</v>
      </c>
      <c r="Q36" s="288">
        <v>57.11</v>
      </c>
      <c r="R36" s="367">
        <v>5</v>
      </c>
      <c r="S36" s="284">
        <v>57</v>
      </c>
      <c r="T36" s="392">
        <v>5</v>
      </c>
      <c r="U36" s="132">
        <f t="shared" si="3"/>
        <v>22</v>
      </c>
      <c r="V36" s="582">
        <f>SUM(T36+R36+P36+F36)</f>
        <v>18</v>
      </c>
      <c r="W36" s="861">
        <v>59.55</v>
      </c>
      <c r="X36" s="728">
        <v>8</v>
      </c>
      <c r="Y36" s="833">
        <v>12</v>
      </c>
      <c r="Z36" s="891">
        <v>61.22</v>
      </c>
      <c r="AA36" s="728"/>
      <c r="AB36" s="904">
        <v>12</v>
      </c>
      <c r="AC36" s="214">
        <f t="shared" si="4"/>
        <v>42</v>
      </c>
      <c r="AF36" s="3"/>
    </row>
    <row r="37" spans="2:32" ht="12.75">
      <c r="B37" s="172" t="s">
        <v>103</v>
      </c>
      <c r="C37" s="89" t="s">
        <v>46</v>
      </c>
      <c r="D37" s="131" t="s">
        <v>13</v>
      </c>
      <c r="E37" s="185">
        <v>63.02</v>
      </c>
      <c r="F37" s="367">
        <v>8</v>
      </c>
      <c r="G37" s="154">
        <v>63.33</v>
      </c>
      <c r="H37" s="367">
        <v>8</v>
      </c>
      <c r="I37" s="272"/>
      <c r="J37" s="367"/>
      <c r="K37" s="278"/>
      <c r="L37" s="373"/>
      <c r="M37" s="288"/>
      <c r="N37" s="367"/>
      <c r="O37" s="284"/>
      <c r="P37" s="373"/>
      <c r="Q37" s="288">
        <v>52.33</v>
      </c>
      <c r="R37" s="367">
        <v>2</v>
      </c>
      <c r="S37" s="284">
        <v>58.44</v>
      </c>
      <c r="T37" s="392">
        <v>7</v>
      </c>
      <c r="U37" s="132">
        <f t="shared" si="3"/>
        <v>25</v>
      </c>
      <c r="V37" s="582">
        <f>SUM(F37+H37+R37+T37)</f>
        <v>25</v>
      </c>
      <c r="W37" s="861">
        <v>55.55</v>
      </c>
      <c r="X37" s="728">
        <v>6</v>
      </c>
      <c r="Y37" s="833">
        <v>9</v>
      </c>
      <c r="Z37" s="891">
        <v>59.77</v>
      </c>
      <c r="AA37" s="728"/>
      <c r="AB37" s="904">
        <v>7.5</v>
      </c>
      <c r="AC37" s="214">
        <f t="shared" si="4"/>
        <v>41.5</v>
      </c>
      <c r="AF37" s="3"/>
    </row>
    <row r="38" spans="2:32" ht="12.75">
      <c r="B38" s="113" t="s">
        <v>41</v>
      </c>
      <c r="C38" s="114" t="s">
        <v>109</v>
      </c>
      <c r="D38" s="356" t="s">
        <v>13</v>
      </c>
      <c r="E38" s="509">
        <v>57.19</v>
      </c>
      <c r="F38" s="507">
        <v>3</v>
      </c>
      <c r="G38" s="154">
        <v>60.1</v>
      </c>
      <c r="H38" s="367">
        <v>5</v>
      </c>
      <c r="I38" s="272">
        <v>56.98</v>
      </c>
      <c r="J38" s="367">
        <v>5</v>
      </c>
      <c r="K38" s="284">
        <v>56.33</v>
      </c>
      <c r="L38" s="373">
        <v>5</v>
      </c>
      <c r="M38" s="288"/>
      <c r="N38" s="367"/>
      <c r="O38" s="284"/>
      <c r="P38" s="373"/>
      <c r="Q38" s="562">
        <v>56.44</v>
      </c>
      <c r="R38" s="507">
        <v>4</v>
      </c>
      <c r="S38" s="284">
        <v>60.44</v>
      </c>
      <c r="T38" s="392">
        <v>8</v>
      </c>
      <c r="U38" s="132">
        <f t="shared" si="3"/>
        <v>30</v>
      </c>
      <c r="V38" s="582">
        <f>SUM(T38+L38+J38+H38)</f>
        <v>23</v>
      </c>
      <c r="W38" s="861">
        <v>55.33</v>
      </c>
      <c r="X38" s="728">
        <v>5</v>
      </c>
      <c r="Y38" s="833">
        <v>7.5</v>
      </c>
      <c r="Z38" s="891">
        <v>60.44</v>
      </c>
      <c r="AA38" s="728"/>
      <c r="AB38" s="904">
        <v>10.5</v>
      </c>
      <c r="AC38" s="214">
        <f t="shared" si="4"/>
        <v>41</v>
      </c>
      <c r="AF38" s="3"/>
    </row>
    <row r="39" spans="2:32" ht="12.75">
      <c r="B39" s="172" t="s">
        <v>110</v>
      </c>
      <c r="C39" s="173" t="s">
        <v>111</v>
      </c>
      <c r="D39" s="131" t="s">
        <v>13</v>
      </c>
      <c r="E39" s="509">
        <v>56.25</v>
      </c>
      <c r="F39" s="507">
        <v>1</v>
      </c>
      <c r="G39" s="511">
        <v>56.56</v>
      </c>
      <c r="H39" s="507">
        <v>2</v>
      </c>
      <c r="I39" s="272">
        <v>55.42</v>
      </c>
      <c r="J39" s="367">
        <v>4</v>
      </c>
      <c r="K39" s="278">
        <v>56.56</v>
      </c>
      <c r="L39" s="373">
        <v>6</v>
      </c>
      <c r="M39" s="289">
        <v>56.77</v>
      </c>
      <c r="N39" s="367">
        <v>5</v>
      </c>
      <c r="O39" s="513">
        <v>54.77</v>
      </c>
      <c r="P39" s="512">
        <v>2</v>
      </c>
      <c r="Q39" s="289">
        <v>57.55</v>
      </c>
      <c r="R39" s="367">
        <v>6</v>
      </c>
      <c r="S39" s="513">
        <v>54.66</v>
      </c>
      <c r="T39" s="514">
        <v>3</v>
      </c>
      <c r="U39" s="132">
        <f t="shared" si="3"/>
        <v>29</v>
      </c>
      <c r="V39" s="582">
        <f>SUM(L39+N39+R39+J39)</f>
        <v>21</v>
      </c>
      <c r="W39" s="861">
        <v>52.55</v>
      </c>
      <c r="X39" s="728">
        <v>4</v>
      </c>
      <c r="Y39" s="833">
        <v>6</v>
      </c>
      <c r="Z39" s="891">
        <v>55</v>
      </c>
      <c r="AA39" s="728"/>
      <c r="AB39" s="904">
        <v>6</v>
      </c>
      <c r="AC39" s="214">
        <f t="shared" si="4"/>
        <v>33</v>
      </c>
      <c r="AF39" s="3"/>
    </row>
    <row r="40" spans="2:32" s="51" customFormat="1" ht="5.25" customHeight="1">
      <c r="B40" s="917"/>
      <c r="C40" s="918"/>
      <c r="D40" s="127"/>
      <c r="E40" s="919"/>
      <c r="F40" s="920"/>
      <c r="G40" s="919"/>
      <c r="H40" s="920"/>
      <c r="I40" s="842"/>
      <c r="J40" s="798"/>
      <c r="K40" s="842"/>
      <c r="L40" s="798"/>
      <c r="M40" s="802"/>
      <c r="N40" s="798"/>
      <c r="O40" s="843"/>
      <c r="P40" s="844"/>
      <c r="Q40" s="802"/>
      <c r="R40" s="798"/>
      <c r="S40" s="843"/>
      <c r="T40" s="844"/>
      <c r="U40" s="129"/>
      <c r="V40" s="557"/>
      <c r="W40" s="921"/>
      <c r="X40" s="922"/>
      <c r="Y40" s="923"/>
      <c r="Z40" s="921"/>
      <c r="AA40" s="922"/>
      <c r="AB40" s="923"/>
      <c r="AC40" s="924"/>
      <c r="AF40" s="81"/>
    </row>
    <row r="41" spans="2:32" ht="12.75">
      <c r="B41" s="113" t="s">
        <v>194</v>
      </c>
      <c r="C41" s="114" t="s">
        <v>195</v>
      </c>
      <c r="D41" s="131" t="s">
        <v>13</v>
      </c>
      <c r="E41" s="185"/>
      <c r="F41" s="371"/>
      <c r="G41" s="154"/>
      <c r="H41" s="371"/>
      <c r="I41" s="272"/>
      <c r="J41" s="367"/>
      <c r="K41" s="284"/>
      <c r="L41" s="373"/>
      <c r="M41" s="274">
        <v>57.44</v>
      </c>
      <c r="N41" s="367">
        <v>6</v>
      </c>
      <c r="O41" s="284">
        <v>58</v>
      </c>
      <c r="P41" s="373">
        <v>3</v>
      </c>
      <c r="Q41" s="288">
        <v>56.22</v>
      </c>
      <c r="R41" s="367">
        <v>3</v>
      </c>
      <c r="S41" s="284">
        <v>57.44</v>
      </c>
      <c r="T41" s="392">
        <v>6</v>
      </c>
      <c r="U41" s="132">
        <f t="shared" si="2"/>
        <v>18</v>
      </c>
      <c r="V41" s="582">
        <f>SUM(N41+P41+R41+T41)</f>
        <v>18</v>
      </c>
      <c r="W41" s="862"/>
      <c r="X41" s="23"/>
      <c r="Y41" s="814"/>
      <c r="Z41" s="892"/>
      <c r="AA41" s="727"/>
      <c r="AB41" s="905"/>
      <c r="AC41" s="840"/>
      <c r="AF41" s="3"/>
    </row>
    <row r="42" spans="2:32" ht="12.75">
      <c r="B42" s="411" t="s">
        <v>161</v>
      </c>
      <c r="C42" s="412" t="s">
        <v>24</v>
      </c>
      <c r="D42" s="563" t="s">
        <v>13</v>
      </c>
      <c r="E42" s="413" t="s">
        <v>4</v>
      </c>
      <c r="F42" s="371"/>
      <c r="G42" s="405" t="s">
        <v>4</v>
      </c>
      <c r="H42" s="371"/>
      <c r="I42" s="560">
        <v>57.5</v>
      </c>
      <c r="J42" s="507">
        <v>6</v>
      </c>
      <c r="K42" s="561">
        <v>60.89</v>
      </c>
      <c r="L42" s="512">
        <v>7</v>
      </c>
      <c r="M42" s="562"/>
      <c r="N42" s="507"/>
      <c r="O42" s="561"/>
      <c r="P42" s="512"/>
      <c r="Q42" s="562"/>
      <c r="R42" s="507"/>
      <c r="S42" s="561"/>
      <c r="T42" s="514"/>
      <c r="U42" s="550">
        <f t="shared" si="2"/>
        <v>13</v>
      </c>
      <c r="V42" s="582"/>
      <c r="W42" s="858"/>
      <c r="X42" s="26"/>
      <c r="Y42" s="811"/>
      <c r="Z42" s="856"/>
      <c r="AA42" s="732"/>
      <c r="AB42" s="897"/>
      <c r="AC42" s="768"/>
      <c r="AF42" s="3"/>
    </row>
    <row r="43" spans="2:32" ht="12.75">
      <c r="B43" s="564" t="s">
        <v>213</v>
      </c>
      <c r="C43" s="565" t="s">
        <v>214</v>
      </c>
      <c r="D43" s="566" t="s">
        <v>13</v>
      </c>
      <c r="E43" s="509"/>
      <c r="F43" s="527"/>
      <c r="G43" s="511"/>
      <c r="H43" s="527"/>
      <c r="I43" s="560"/>
      <c r="J43" s="507"/>
      <c r="K43" s="561"/>
      <c r="L43" s="512"/>
      <c r="M43" s="562"/>
      <c r="N43" s="507"/>
      <c r="O43" s="561">
        <v>63.11</v>
      </c>
      <c r="P43" s="512">
        <v>9</v>
      </c>
      <c r="Q43" s="562"/>
      <c r="R43" s="507"/>
      <c r="S43" s="561"/>
      <c r="T43" s="514"/>
      <c r="U43" s="550">
        <f t="shared" si="2"/>
        <v>9</v>
      </c>
      <c r="V43" s="584"/>
      <c r="W43" s="861"/>
      <c r="X43" s="20"/>
      <c r="Y43" s="813"/>
      <c r="Z43" s="891"/>
      <c r="AA43" s="728"/>
      <c r="AB43" s="904"/>
      <c r="AC43" s="768"/>
      <c r="AF43" s="3"/>
    </row>
    <row r="44" spans="2:32" ht="12.75">
      <c r="B44" s="564" t="s">
        <v>105</v>
      </c>
      <c r="C44" s="565" t="s">
        <v>106</v>
      </c>
      <c r="D44" s="563" t="s">
        <v>13</v>
      </c>
      <c r="E44" s="509">
        <v>57.81</v>
      </c>
      <c r="F44" s="527">
        <v>5</v>
      </c>
      <c r="G44" s="511">
        <v>57.29</v>
      </c>
      <c r="H44" s="527">
        <v>3</v>
      </c>
      <c r="I44" s="560"/>
      <c r="J44" s="507"/>
      <c r="K44" s="561"/>
      <c r="L44" s="512"/>
      <c r="M44" s="562"/>
      <c r="N44" s="507"/>
      <c r="O44" s="561"/>
      <c r="P44" s="512"/>
      <c r="Q44" s="562"/>
      <c r="R44" s="507"/>
      <c r="S44" s="561"/>
      <c r="T44" s="514"/>
      <c r="U44" s="550">
        <f t="shared" si="2"/>
        <v>8</v>
      </c>
      <c r="V44" s="584"/>
      <c r="W44" s="862"/>
      <c r="X44" s="23"/>
      <c r="Y44" s="814"/>
      <c r="Z44" s="892"/>
      <c r="AA44" s="727"/>
      <c r="AB44" s="905"/>
      <c r="AC44" s="767"/>
      <c r="AF44" s="3"/>
    </row>
    <row r="45" spans="2:32" ht="12.75">
      <c r="B45" s="564" t="s">
        <v>64</v>
      </c>
      <c r="C45" s="565" t="s">
        <v>32</v>
      </c>
      <c r="D45" s="563" t="s">
        <v>13</v>
      </c>
      <c r="E45" s="509">
        <v>56.35</v>
      </c>
      <c r="F45" s="527">
        <v>2</v>
      </c>
      <c r="G45" s="511">
        <v>60</v>
      </c>
      <c r="H45" s="527">
        <v>4</v>
      </c>
      <c r="I45" s="560"/>
      <c r="J45" s="507"/>
      <c r="K45" s="561"/>
      <c r="L45" s="512"/>
      <c r="M45" s="562"/>
      <c r="N45" s="507"/>
      <c r="O45" s="561"/>
      <c r="P45" s="512"/>
      <c r="Q45" s="562"/>
      <c r="R45" s="507"/>
      <c r="S45" s="561"/>
      <c r="T45" s="514"/>
      <c r="U45" s="550">
        <f t="shared" si="2"/>
        <v>6</v>
      </c>
      <c r="V45" s="584"/>
      <c r="W45" s="862"/>
      <c r="X45" s="23"/>
      <c r="Y45" s="814"/>
      <c r="Z45" s="892"/>
      <c r="AA45" s="727"/>
      <c r="AB45" s="905"/>
      <c r="AC45" s="215"/>
      <c r="AF45" s="3"/>
    </row>
    <row r="46" spans="2:32" ht="12.75">
      <c r="B46" s="564" t="s">
        <v>213</v>
      </c>
      <c r="C46" s="565" t="s">
        <v>215</v>
      </c>
      <c r="D46" s="566" t="s">
        <v>13</v>
      </c>
      <c r="E46" s="509"/>
      <c r="F46" s="527"/>
      <c r="G46" s="511"/>
      <c r="H46" s="527"/>
      <c r="I46" s="560"/>
      <c r="J46" s="507"/>
      <c r="K46" s="561"/>
      <c r="L46" s="512"/>
      <c r="M46" s="577"/>
      <c r="N46" s="527"/>
      <c r="O46" s="561">
        <v>60.44</v>
      </c>
      <c r="P46" s="512">
        <v>5</v>
      </c>
      <c r="Q46" s="562"/>
      <c r="R46" s="507"/>
      <c r="S46" s="561"/>
      <c r="T46" s="514"/>
      <c r="U46" s="550">
        <f t="shared" si="2"/>
        <v>5</v>
      </c>
      <c r="V46" s="584"/>
      <c r="W46" s="862"/>
      <c r="X46" s="23"/>
      <c r="Y46" s="814"/>
      <c r="Z46" s="892"/>
      <c r="AA46" s="727"/>
      <c r="AB46" s="905"/>
      <c r="AC46" s="215"/>
      <c r="AF46" s="3"/>
    </row>
    <row r="47" spans="2:32" ht="12.75">
      <c r="B47" s="567" t="s">
        <v>103</v>
      </c>
      <c r="C47" s="568" t="s">
        <v>236</v>
      </c>
      <c r="D47" s="566" t="s">
        <v>13</v>
      </c>
      <c r="E47" s="506" t="s">
        <v>225</v>
      </c>
      <c r="F47" s="527"/>
      <c r="G47" s="511">
        <v>55.1</v>
      </c>
      <c r="H47" s="527">
        <v>1</v>
      </c>
      <c r="I47" s="506" t="s">
        <v>225</v>
      </c>
      <c r="J47" s="514"/>
      <c r="K47" s="508" t="s">
        <v>225</v>
      </c>
      <c r="L47" s="512"/>
      <c r="M47" s="569"/>
      <c r="N47" s="507"/>
      <c r="O47" s="513"/>
      <c r="P47" s="512"/>
      <c r="Q47" s="569"/>
      <c r="R47" s="507"/>
      <c r="S47" s="513"/>
      <c r="T47" s="514"/>
      <c r="U47" s="550">
        <f t="shared" si="2"/>
        <v>1</v>
      </c>
      <c r="V47" s="584"/>
      <c r="W47" s="862"/>
      <c r="X47" s="23"/>
      <c r="Y47" s="814"/>
      <c r="Z47" s="892"/>
      <c r="AA47" s="727"/>
      <c r="AB47" s="905"/>
      <c r="AC47" s="215"/>
      <c r="AF47" s="3"/>
    </row>
    <row r="48" spans="2:32" ht="12.75" customHeight="1" hidden="1">
      <c r="B48" s="113"/>
      <c r="C48" s="114"/>
      <c r="D48" s="131" t="s">
        <v>13</v>
      </c>
      <c r="E48" s="185"/>
      <c r="F48" s="371"/>
      <c r="G48" s="154"/>
      <c r="H48" s="371"/>
      <c r="I48" s="272"/>
      <c r="J48" s="367"/>
      <c r="K48" s="284"/>
      <c r="L48" s="373"/>
      <c r="M48" s="288"/>
      <c r="N48" s="367"/>
      <c r="O48" s="284"/>
      <c r="P48" s="373"/>
      <c r="Q48" s="288"/>
      <c r="R48" s="367"/>
      <c r="S48" s="284"/>
      <c r="T48" s="392"/>
      <c r="U48" s="132">
        <f t="shared" si="2"/>
        <v>0</v>
      </c>
      <c r="V48" s="584"/>
      <c r="W48" s="862"/>
      <c r="X48" s="23"/>
      <c r="Y48" s="814"/>
      <c r="Z48" s="892"/>
      <c r="AA48" s="727"/>
      <c r="AB48" s="905"/>
      <c r="AC48" s="215"/>
      <c r="AF48" s="3"/>
    </row>
    <row r="49" spans="2:32" ht="12.75" customHeight="1" hidden="1">
      <c r="B49" s="113"/>
      <c r="C49" s="114"/>
      <c r="D49" s="131" t="s">
        <v>13</v>
      </c>
      <c r="E49" s="185"/>
      <c r="F49" s="371"/>
      <c r="G49" s="154"/>
      <c r="H49" s="371"/>
      <c r="I49" s="272"/>
      <c r="J49" s="367"/>
      <c r="K49" s="284"/>
      <c r="L49" s="373"/>
      <c r="M49" s="288"/>
      <c r="N49" s="367"/>
      <c r="O49" s="284"/>
      <c r="P49" s="373"/>
      <c r="Q49" s="288"/>
      <c r="R49" s="367"/>
      <c r="S49" s="284"/>
      <c r="T49" s="392"/>
      <c r="U49" s="132">
        <f t="shared" si="2"/>
        <v>0</v>
      </c>
      <c r="V49" s="584"/>
      <c r="W49" s="862"/>
      <c r="X49" s="23"/>
      <c r="Y49" s="814"/>
      <c r="Z49" s="892"/>
      <c r="AA49" s="727"/>
      <c r="AB49" s="905"/>
      <c r="AC49" s="215"/>
      <c r="AF49" s="3"/>
    </row>
    <row r="50" spans="2:32" ht="12.75" customHeight="1" hidden="1">
      <c r="B50" s="113"/>
      <c r="C50" s="114"/>
      <c r="D50" s="131" t="s">
        <v>13</v>
      </c>
      <c r="E50" s="185"/>
      <c r="F50" s="371"/>
      <c r="G50" s="154"/>
      <c r="H50" s="371"/>
      <c r="I50" s="272"/>
      <c r="J50" s="367"/>
      <c r="K50" s="284"/>
      <c r="L50" s="373"/>
      <c r="M50" s="288"/>
      <c r="N50" s="367"/>
      <c r="O50" s="284"/>
      <c r="P50" s="373"/>
      <c r="Q50" s="288"/>
      <c r="R50" s="367"/>
      <c r="S50" s="284"/>
      <c r="T50" s="392"/>
      <c r="U50" s="132">
        <f t="shared" si="2"/>
        <v>0</v>
      </c>
      <c r="V50" s="584"/>
      <c r="W50" s="862"/>
      <c r="X50" s="23"/>
      <c r="Y50" s="814"/>
      <c r="Z50" s="892"/>
      <c r="AA50" s="727"/>
      <c r="AB50" s="905"/>
      <c r="AC50" s="215"/>
      <c r="AF50" s="3"/>
    </row>
    <row r="51" spans="2:32" ht="12.75" customHeight="1" hidden="1">
      <c r="B51" s="113"/>
      <c r="C51" s="114"/>
      <c r="D51" s="356"/>
      <c r="E51" s="185"/>
      <c r="F51" s="371"/>
      <c r="G51" s="154"/>
      <c r="H51" s="371"/>
      <c r="I51" s="272"/>
      <c r="J51" s="367"/>
      <c r="K51" s="284"/>
      <c r="L51" s="373"/>
      <c r="M51" s="288"/>
      <c r="N51" s="367"/>
      <c r="O51" s="284"/>
      <c r="P51" s="373"/>
      <c r="Q51" s="288"/>
      <c r="R51" s="367"/>
      <c r="S51" s="284"/>
      <c r="T51" s="392"/>
      <c r="U51" s="132">
        <f t="shared" si="2"/>
        <v>0</v>
      </c>
      <c r="V51" s="584"/>
      <c r="W51" s="862"/>
      <c r="X51" s="23"/>
      <c r="Y51" s="814"/>
      <c r="Z51" s="892"/>
      <c r="AA51" s="727"/>
      <c r="AB51" s="905"/>
      <c r="AC51" s="215"/>
      <c r="AF51" s="3"/>
    </row>
    <row r="52" spans="2:32" ht="12.75" customHeight="1" hidden="1">
      <c r="B52" s="113"/>
      <c r="C52" s="114"/>
      <c r="D52" s="128"/>
      <c r="E52" s="185"/>
      <c r="F52" s="371"/>
      <c r="G52" s="154"/>
      <c r="H52" s="371"/>
      <c r="I52" s="272"/>
      <c r="J52" s="367"/>
      <c r="K52" s="284"/>
      <c r="L52" s="373"/>
      <c r="M52" s="288"/>
      <c r="N52" s="367"/>
      <c r="O52" s="284"/>
      <c r="P52" s="373"/>
      <c r="Q52" s="288"/>
      <c r="R52" s="367"/>
      <c r="S52" s="284"/>
      <c r="T52" s="392"/>
      <c r="U52" s="132">
        <f t="shared" si="2"/>
        <v>0</v>
      </c>
      <c r="V52" s="584"/>
      <c r="W52" s="862"/>
      <c r="X52" s="23"/>
      <c r="Y52" s="814"/>
      <c r="Z52" s="892"/>
      <c r="AA52" s="727"/>
      <c r="AB52" s="905"/>
      <c r="AC52" s="215"/>
      <c r="AF52" s="3"/>
    </row>
    <row r="53" spans="2:32" ht="12.75" customHeight="1" hidden="1">
      <c r="B53" s="172"/>
      <c r="C53" s="173"/>
      <c r="D53" s="127"/>
      <c r="E53" s="185"/>
      <c r="F53" s="371"/>
      <c r="G53" s="154"/>
      <c r="H53" s="371"/>
      <c r="I53" s="272"/>
      <c r="J53" s="367"/>
      <c r="K53" s="278"/>
      <c r="L53" s="373"/>
      <c r="M53" s="289"/>
      <c r="N53" s="367"/>
      <c r="O53" s="297"/>
      <c r="P53" s="373"/>
      <c r="Q53" s="289"/>
      <c r="R53" s="367"/>
      <c r="S53" s="297"/>
      <c r="T53" s="392"/>
      <c r="U53" s="132">
        <f t="shared" si="2"/>
        <v>0</v>
      </c>
      <c r="V53" s="584"/>
      <c r="W53" s="862"/>
      <c r="X53" s="23"/>
      <c r="Y53" s="814"/>
      <c r="Z53" s="892"/>
      <c r="AA53" s="727"/>
      <c r="AB53" s="905"/>
      <c r="AC53" s="840"/>
      <c r="AF53" s="3"/>
    </row>
    <row r="54" spans="2:32" ht="12.75" hidden="1">
      <c r="B54" s="172"/>
      <c r="C54" s="173"/>
      <c r="D54" s="127"/>
      <c r="E54" s="185"/>
      <c r="F54" s="371"/>
      <c r="G54" s="154"/>
      <c r="H54" s="371"/>
      <c r="I54" s="272"/>
      <c r="J54" s="367"/>
      <c r="K54" s="278"/>
      <c r="L54" s="377"/>
      <c r="M54" s="290"/>
      <c r="N54" s="371"/>
      <c r="O54" s="299"/>
      <c r="P54" s="377"/>
      <c r="Q54" s="290"/>
      <c r="R54" s="371"/>
      <c r="S54" s="299"/>
      <c r="T54" s="393"/>
      <c r="U54" s="132">
        <f t="shared" si="2"/>
        <v>0</v>
      </c>
      <c r="V54" s="582"/>
      <c r="W54" s="863"/>
      <c r="X54" s="34"/>
      <c r="Y54" s="815"/>
      <c r="Z54" s="863"/>
      <c r="AA54" s="774"/>
      <c r="AB54" s="906"/>
      <c r="AC54" s="215"/>
      <c r="AF54" s="3"/>
    </row>
    <row r="55" spans="2:32" ht="12.75" hidden="1">
      <c r="B55" s="172"/>
      <c r="C55" s="25"/>
      <c r="D55" s="127"/>
      <c r="E55" s="185"/>
      <c r="F55" s="371"/>
      <c r="G55" s="158"/>
      <c r="H55" s="377"/>
      <c r="I55" s="355"/>
      <c r="J55" s="371"/>
      <c r="K55" s="279"/>
      <c r="L55" s="377"/>
      <c r="M55" s="290"/>
      <c r="N55" s="371"/>
      <c r="O55" s="299"/>
      <c r="P55" s="377"/>
      <c r="Q55" s="290"/>
      <c r="R55" s="371"/>
      <c r="S55" s="299"/>
      <c r="T55" s="393"/>
      <c r="U55" s="132">
        <f t="shared" si="2"/>
        <v>0</v>
      </c>
      <c r="V55" s="582"/>
      <c r="W55" s="863"/>
      <c r="X55" s="34"/>
      <c r="Y55" s="815"/>
      <c r="Z55" s="863"/>
      <c r="AA55" s="774"/>
      <c r="AB55" s="906"/>
      <c r="AC55" s="214"/>
      <c r="AF55" s="3"/>
    </row>
    <row r="56" spans="2:32" ht="12.75" hidden="1">
      <c r="B56" s="133"/>
      <c r="C56" s="134"/>
      <c r="D56" s="131"/>
      <c r="E56" s="186"/>
      <c r="F56" s="371"/>
      <c r="G56" s="158"/>
      <c r="H56" s="377"/>
      <c r="I56" s="274"/>
      <c r="J56" s="367"/>
      <c r="K56" s="278"/>
      <c r="L56" s="373"/>
      <c r="M56" s="288"/>
      <c r="N56" s="367"/>
      <c r="O56" s="284"/>
      <c r="P56" s="373"/>
      <c r="Q56" s="288"/>
      <c r="R56" s="367"/>
      <c r="S56" s="284"/>
      <c r="T56" s="392"/>
      <c r="U56" s="132">
        <f t="shared" si="2"/>
        <v>0</v>
      </c>
      <c r="V56" s="582"/>
      <c r="W56" s="863"/>
      <c r="X56" s="34"/>
      <c r="Y56" s="815"/>
      <c r="Z56" s="863"/>
      <c r="AA56" s="774"/>
      <c r="AB56" s="906"/>
      <c r="AC56" s="214"/>
      <c r="AF56" s="3"/>
    </row>
    <row r="57" spans="2:32" ht="12.75" hidden="1">
      <c r="B57" s="113"/>
      <c r="C57" s="114"/>
      <c r="D57" s="135"/>
      <c r="E57" s="185"/>
      <c r="F57" s="367"/>
      <c r="G57" s="154"/>
      <c r="H57" s="373"/>
      <c r="I57" s="272"/>
      <c r="J57" s="367"/>
      <c r="K57" s="284"/>
      <c r="L57" s="373"/>
      <c r="M57" s="291"/>
      <c r="N57" s="367"/>
      <c r="O57" s="284"/>
      <c r="P57" s="373"/>
      <c r="Q57" s="291"/>
      <c r="R57" s="367"/>
      <c r="S57" s="284"/>
      <c r="T57" s="392"/>
      <c r="U57" s="132">
        <f t="shared" si="2"/>
        <v>0</v>
      </c>
      <c r="V57" s="582"/>
      <c r="W57" s="863"/>
      <c r="X57" s="34"/>
      <c r="Y57" s="815"/>
      <c r="Z57" s="863"/>
      <c r="AA57" s="774"/>
      <c r="AB57" s="906"/>
      <c r="AC57" s="214"/>
      <c r="AF57" s="3"/>
    </row>
    <row r="58" spans="2:32" ht="12.75" hidden="1">
      <c r="B58" s="174"/>
      <c r="C58" s="175"/>
      <c r="D58" s="176"/>
      <c r="E58" s="183"/>
      <c r="F58" s="368"/>
      <c r="G58" s="155"/>
      <c r="H58" s="374"/>
      <c r="I58" s="275"/>
      <c r="J58" s="368"/>
      <c r="K58" s="359"/>
      <c r="L58" s="374"/>
      <c r="M58" s="292"/>
      <c r="N58" s="368"/>
      <c r="O58" s="303"/>
      <c r="P58" s="374"/>
      <c r="Q58" s="275"/>
      <c r="R58" s="368"/>
      <c r="S58" s="303"/>
      <c r="T58" s="484"/>
      <c r="U58" s="132">
        <f t="shared" si="2"/>
        <v>0</v>
      </c>
      <c r="V58" s="582"/>
      <c r="W58" s="863"/>
      <c r="X58" s="34"/>
      <c r="Y58" s="815"/>
      <c r="Z58" s="863"/>
      <c r="AA58" s="774"/>
      <c r="AB58" s="906"/>
      <c r="AC58" s="214"/>
      <c r="AF58" s="3"/>
    </row>
    <row r="59" spans="2:32" ht="12.75" hidden="1">
      <c r="B59" s="76"/>
      <c r="C59" s="177"/>
      <c r="D59" s="178"/>
      <c r="E59" s="159"/>
      <c r="F59" s="372"/>
      <c r="G59" s="159"/>
      <c r="H59" s="378"/>
      <c r="I59" s="293"/>
      <c r="J59" s="387"/>
      <c r="K59" s="293"/>
      <c r="L59" s="378"/>
      <c r="M59" s="293"/>
      <c r="N59" s="372"/>
      <c r="O59" s="293"/>
      <c r="P59" s="378"/>
      <c r="Q59" s="293"/>
      <c r="R59" s="372"/>
      <c r="S59" s="293"/>
      <c r="T59" s="372"/>
      <c r="U59" s="132">
        <f t="shared" si="2"/>
        <v>0</v>
      </c>
      <c r="V59" s="582"/>
      <c r="W59" s="863"/>
      <c r="X59" s="34"/>
      <c r="Y59" s="815"/>
      <c r="Z59" s="863"/>
      <c r="AA59" s="774"/>
      <c r="AB59" s="906"/>
      <c r="AC59" s="214"/>
      <c r="AF59" s="3"/>
    </row>
    <row r="60" spans="2:32" ht="12.75" hidden="1">
      <c r="B60" s="76"/>
      <c r="C60" s="177"/>
      <c r="D60" s="178"/>
      <c r="E60" s="159"/>
      <c r="F60" s="372"/>
      <c r="G60" s="159"/>
      <c r="H60" s="378"/>
      <c r="I60" s="293"/>
      <c r="J60" s="387"/>
      <c r="K60" s="293"/>
      <c r="L60" s="378"/>
      <c r="M60" s="293"/>
      <c r="N60" s="372"/>
      <c r="O60" s="293"/>
      <c r="P60" s="378"/>
      <c r="Q60" s="293"/>
      <c r="R60" s="372"/>
      <c r="S60" s="293"/>
      <c r="T60" s="372"/>
      <c r="U60" s="132">
        <f t="shared" si="2"/>
        <v>0</v>
      </c>
      <c r="V60" s="582"/>
      <c r="W60" s="863"/>
      <c r="X60" s="34"/>
      <c r="Y60" s="815"/>
      <c r="Z60" s="863"/>
      <c r="AA60" s="774"/>
      <c r="AB60" s="906"/>
      <c r="AC60" s="214"/>
      <c r="AF60" s="3"/>
    </row>
    <row r="61" spans="2:32" ht="12.75" hidden="1">
      <c r="B61" s="76"/>
      <c r="C61" s="177"/>
      <c r="D61" s="178"/>
      <c r="E61" s="159"/>
      <c r="F61" s="372"/>
      <c r="G61" s="159"/>
      <c r="H61" s="378"/>
      <c r="I61" s="293"/>
      <c r="J61" s="387"/>
      <c r="K61" s="293"/>
      <c r="L61" s="378"/>
      <c r="M61" s="293"/>
      <c r="N61" s="372"/>
      <c r="O61" s="293"/>
      <c r="P61" s="378"/>
      <c r="Q61" s="293"/>
      <c r="R61" s="372"/>
      <c r="S61" s="293"/>
      <c r="T61" s="372"/>
      <c r="U61" s="132">
        <f t="shared" si="2"/>
        <v>0</v>
      </c>
      <c r="V61" s="582"/>
      <c r="W61" s="863"/>
      <c r="X61" s="34"/>
      <c r="Y61" s="815"/>
      <c r="Z61" s="863"/>
      <c r="AA61" s="774"/>
      <c r="AB61" s="906"/>
      <c r="AC61" s="214"/>
      <c r="AF61" s="3"/>
    </row>
    <row r="62" spans="2:32" ht="12.75" hidden="1">
      <c r="B62" s="172"/>
      <c r="C62" s="89"/>
      <c r="D62" s="127"/>
      <c r="E62" s="145"/>
      <c r="F62" s="367"/>
      <c r="G62" s="154"/>
      <c r="H62" s="373"/>
      <c r="I62" s="288"/>
      <c r="J62" s="388"/>
      <c r="K62" s="284"/>
      <c r="L62" s="373"/>
      <c r="M62" s="288"/>
      <c r="N62" s="367"/>
      <c r="O62" s="284"/>
      <c r="P62" s="373"/>
      <c r="Q62" s="288"/>
      <c r="R62" s="367"/>
      <c r="S62" s="284"/>
      <c r="T62" s="392"/>
      <c r="U62" s="132">
        <f t="shared" si="2"/>
        <v>0</v>
      </c>
      <c r="V62" s="582"/>
      <c r="W62" s="858"/>
      <c r="X62" s="26"/>
      <c r="Y62" s="811"/>
      <c r="Z62" s="856"/>
      <c r="AA62" s="732"/>
      <c r="AB62" s="897"/>
      <c r="AC62" s="214"/>
      <c r="AF62" s="3"/>
    </row>
    <row r="63" spans="2:32" ht="12.75" hidden="1">
      <c r="B63" s="179"/>
      <c r="C63" s="33"/>
      <c r="D63" s="166"/>
      <c r="E63" s="150"/>
      <c r="F63" s="371"/>
      <c r="G63" s="158"/>
      <c r="H63" s="377"/>
      <c r="I63" s="294"/>
      <c r="J63" s="389"/>
      <c r="K63" s="304"/>
      <c r="L63" s="377"/>
      <c r="M63" s="294"/>
      <c r="N63" s="371"/>
      <c r="O63" s="304"/>
      <c r="P63" s="377"/>
      <c r="Q63" s="294"/>
      <c r="R63" s="371"/>
      <c r="S63" s="304"/>
      <c r="T63" s="393"/>
      <c r="U63" s="132">
        <f t="shared" si="2"/>
        <v>0</v>
      </c>
      <c r="V63" s="582"/>
      <c r="W63" s="859"/>
      <c r="X63" s="31"/>
      <c r="Y63" s="812"/>
      <c r="Z63" s="888"/>
      <c r="AA63" s="731"/>
      <c r="AB63" s="898"/>
      <c r="AC63" s="342"/>
      <c r="AF63" s="3"/>
    </row>
    <row r="64" spans="2:32" ht="12.75" hidden="1">
      <c r="B64" s="172"/>
      <c r="C64" s="173"/>
      <c r="D64" s="127"/>
      <c r="E64" s="185"/>
      <c r="F64" s="371"/>
      <c r="G64" s="154"/>
      <c r="H64" s="371"/>
      <c r="I64" s="272"/>
      <c r="J64" s="367"/>
      <c r="K64" s="278"/>
      <c r="L64" s="373"/>
      <c r="M64" s="289"/>
      <c r="N64" s="367"/>
      <c r="O64" s="297"/>
      <c r="P64" s="373"/>
      <c r="Q64" s="289"/>
      <c r="R64" s="367"/>
      <c r="S64" s="297"/>
      <c r="T64" s="392"/>
      <c r="U64" s="132">
        <f t="shared" si="2"/>
        <v>0</v>
      </c>
      <c r="V64" s="582"/>
      <c r="W64" s="859"/>
      <c r="X64" s="31"/>
      <c r="Y64" s="812"/>
      <c r="Z64" s="888"/>
      <c r="AA64" s="731"/>
      <c r="AB64" s="898"/>
      <c r="AC64" s="838"/>
      <c r="AF64" s="3"/>
    </row>
    <row r="65" spans="2:29" ht="13.5" thickBot="1">
      <c r="B65" s="180"/>
      <c r="C65" s="181"/>
      <c r="D65" s="70"/>
      <c r="E65" s="187"/>
      <c r="F65" s="325"/>
      <c r="G65" s="161"/>
      <c r="H65" s="375"/>
      <c r="I65" s="276"/>
      <c r="J65" s="325"/>
      <c r="K65" s="360"/>
      <c r="L65" s="328"/>
      <c r="M65" s="295"/>
      <c r="N65" s="390"/>
      <c r="O65" s="305"/>
      <c r="P65" s="391"/>
      <c r="Q65" s="318"/>
      <c r="R65" s="390"/>
      <c r="S65" s="305"/>
      <c r="T65" s="489"/>
      <c r="U65" s="366"/>
      <c r="V65" s="585"/>
      <c r="W65" s="864"/>
      <c r="X65" s="72"/>
      <c r="Y65" s="816"/>
      <c r="Z65" s="893"/>
      <c r="AA65" s="735"/>
      <c r="AB65" s="907"/>
      <c r="AC65" s="841"/>
    </row>
    <row r="66" spans="2:23" ht="9.75" customHeight="1" thickBot="1">
      <c r="B66" s="34"/>
      <c r="C66" s="106"/>
      <c r="D66" s="102"/>
      <c r="E66" s="40"/>
      <c r="F66" s="99"/>
      <c r="G66" s="40"/>
      <c r="H66" s="99"/>
      <c r="I66" s="75"/>
      <c r="J66" s="99"/>
      <c r="K66" s="75"/>
      <c r="L66" s="107"/>
      <c r="M66" s="103"/>
      <c r="N66" s="99"/>
      <c r="O66" s="104"/>
      <c r="P66" s="105"/>
      <c r="Q66" s="104"/>
      <c r="R66" s="105"/>
      <c r="S66" s="104"/>
      <c r="T66" s="105"/>
      <c r="U66" s="64"/>
      <c r="V66" s="51"/>
      <c r="W66" s="865"/>
    </row>
    <row r="67" spans="2:29" ht="34.5" customHeight="1" thickBot="1">
      <c r="B67" s="231" t="s">
        <v>77</v>
      </c>
      <c r="C67" s="254" t="s">
        <v>15</v>
      </c>
      <c r="D67" s="255"/>
      <c r="E67" s="1084" t="s">
        <v>247</v>
      </c>
      <c r="F67" s="1085"/>
      <c r="G67" s="1085"/>
      <c r="H67" s="1086"/>
      <c r="I67" s="1084"/>
      <c r="J67" s="1085"/>
      <c r="K67" s="1085"/>
      <c r="L67" s="1086"/>
      <c r="M67" s="1084" t="s">
        <v>248</v>
      </c>
      <c r="N67" s="1085"/>
      <c r="O67" s="1085"/>
      <c r="P67" s="1086"/>
      <c r="Q67" s="1084" t="s">
        <v>249</v>
      </c>
      <c r="R67" s="1085"/>
      <c r="S67" s="1085"/>
      <c r="T67" s="1086"/>
      <c r="U67" s="1084" t="s">
        <v>234</v>
      </c>
      <c r="V67" s="1086"/>
      <c r="W67" s="1084" t="s">
        <v>251</v>
      </c>
      <c r="X67" s="1085"/>
      <c r="Y67" s="1085"/>
      <c r="Z67" s="1085"/>
      <c r="AA67" s="1085"/>
      <c r="AB67" s="1086"/>
      <c r="AC67" s="263" t="s">
        <v>10</v>
      </c>
    </row>
    <row r="68" spans="2:29" ht="13.5" thickBot="1">
      <c r="B68" s="37" t="s">
        <v>0</v>
      </c>
      <c r="C68" s="38" t="s">
        <v>1</v>
      </c>
      <c r="D68" s="4" t="s">
        <v>5</v>
      </c>
      <c r="E68" s="256" t="s">
        <v>37</v>
      </c>
      <c r="F68" s="257" t="s">
        <v>3</v>
      </c>
      <c r="G68" s="258" t="s">
        <v>37</v>
      </c>
      <c r="H68" s="259" t="s">
        <v>3</v>
      </c>
      <c r="I68" s="260" t="s">
        <v>37</v>
      </c>
      <c r="J68" s="261" t="s">
        <v>3</v>
      </c>
      <c r="K68" s="256" t="s">
        <v>37</v>
      </c>
      <c r="L68" s="262" t="s">
        <v>3</v>
      </c>
      <c r="M68" s="256" t="s">
        <v>37</v>
      </c>
      <c r="N68" s="261" t="s">
        <v>3</v>
      </c>
      <c r="O68" s="256" t="s">
        <v>37</v>
      </c>
      <c r="P68" s="262" t="s">
        <v>3</v>
      </c>
      <c r="Q68" s="256" t="s">
        <v>37</v>
      </c>
      <c r="R68" s="261" t="s">
        <v>3</v>
      </c>
      <c r="S68" s="256" t="s">
        <v>37</v>
      </c>
      <c r="T68" s="262" t="s">
        <v>3</v>
      </c>
      <c r="U68" s="265" t="s">
        <v>8</v>
      </c>
      <c r="V68" s="228" t="s">
        <v>6</v>
      </c>
      <c r="W68" s="870" t="s">
        <v>37</v>
      </c>
      <c r="X68" s="664" t="s">
        <v>3</v>
      </c>
      <c r="Y68" s="871"/>
      <c r="Z68" s="894" t="s">
        <v>37</v>
      </c>
      <c r="AA68" s="664" t="s">
        <v>3</v>
      </c>
      <c r="AB68" s="779"/>
      <c r="AC68" s="793" t="s">
        <v>6</v>
      </c>
    </row>
    <row r="69" spans="2:29" ht="12.75">
      <c r="B69" s="736" t="s">
        <v>241</v>
      </c>
      <c r="C69" s="737" t="s">
        <v>242</v>
      </c>
      <c r="D69" s="738" t="s">
        <v>12</v>
      </c>
      <c r="E69" s="651">
        <v>61.56</v>
      </c>
      <c r="F69" s="602">
        <v>1</v>
      </c>
      <c r="G69" s="603">
        <v>63.54</v>
      </c>
      <c r="H69" s="602">
        <v>4</v>
      </c>
      <c r="I69" s="601"/>
      <c r="J69" s="338"/>
      <c r="K69" s="603"/>
      <c r="L69" s="739"/>
      <c r="M69" s="601">
        <v>65.67</v>
      </c>
      <c r="N69" s="338">
        <v>7</v>
      </c>
      <c r="O69" s="603">
        <v>65.44</v>
      </c>
      <c r="P69" s="740">
        <v>11</v>
      </c>
      <c r="Q69" s="601">
        <v>61</v>
      </c>
      <c r="R69" s="652">
        <v>3</v>
      </c>
      <c r="S69" s="603">
        <v>61.4</v>
      </c>
      <c r="T69" s="637">
        <v>4</v>
      </c>
      <c r="U69" s="741">
        <f>SUM(F69+H69+J69+L69+N69+P69+R69+T69)</f>
        <v>30</v>
      </c>
      <c r="V69" s="610">
        <f>SUM(P69+N69+T69+H69)</f>
        <v>26</v>
      </c>
      <c r="W69" s="742"/>
      <c r="X69" s="868"/>
      <c r="Y69" s="869"/>
      <c r="Z69" s="745"/>
      <c r="AA69" s="868"/>
      <c r="AB69" s="791"/>
      <c r="AC69" s="794"/>
    </row>
    <row r="70" spans="2:29" ht="13.5" thickBot="1">
      <c r="B70" s="620"/>
      <c r="C70" s="621"/>
      <c r="D70" s="746"/>
      <c r="E70" s="653"/>
      <c r="F70" s="623"/>
      <c r="G70" s="654"/>
      <c r="H70" s="623"/>
      <c r="I70" s="747"/>
      <c r="J70" s="629"/>
      <c r="K70" s="627"/>
      <c r="L70" s="628"/>
      <c r="M70" s="747"/>
      <c r="N70" s="623"/>
      <c r="O70" s="627"/>
      <c r="P70" s="748"/>
      <c r="Q70" s="747"/>
      <c r="R70" s="749"/>
      <c r="S70" s="630"/>
      <c r="T70" s="750"/>
      <c r="U70" s="751"/>
      <c r="V70" s="632"/>
      <c r="W70" s="752"/>
      <c r="X70" s="817"/>
      <c r="Y70" s="818"/>
      <c r="Z70" s="755"/>
      <c r="AA70" s="817"/>
      <c r="AB70" s="792"/>
      <c r="AC70" s="632"/>
    </row>
    <row r="71" spans="2:23" ht="12.75">
      <c r="B71" s="51"/>
      <c r="C71" s="51"/>
      <c r="D71" s="51"/>
      <c r="E71" s="62"/>
      <c r="F71" s="51"/>
      <c r="G71" s="62"/>
      <c r="H71" s="51"/>
      <c r="I71" s="62"/>
      <c r="J71" s="51"/>
      <c r="K71" s="62"/>
      <c r="L71" s="51"/>
      <c r="M71" s="62"/>
      <c r="N71" s="51"/>
      <c r="O71" s="62"/>
      <c r="P71" s="51"/>
      <c r="Q71" s="62"/>
      <c r="R71" s="51"/>
      <c r="S71" s="62"/>
      <c r="T71" s="51"/>
      <c r="U71" s="51"/>
      <c r="V71" s="51"/>
      <c r="W71" s="865"/>
    </row>
    <row r="72" ht="12.75">
      <c r="C72" s="34" t="s">
        <v>235</v>
      </c>
    </row>
  </sheetData>
  <mergeCells count="13">
    <mergeCell ref="E3:H3"/>
    <mergeCell ref="I3:L3"/>
    <mergeCell ref="M3:P3"/>
    <mergeCell ref="B1:AC1"/>
    <mergeCell ref="Q3:T3"/>
    <mergeCell ref="U3:V3"/>
    <mergeCell ref="W3:AB3"/>
    <mergeCell ref="W67:AB67"/>
    <mergeCell ref="U67:V67"/>
    <mergeCell ref="Q67:T67"/>
    <mergeCell ref="E67:H67"/>
    <mergeCell ref="I67:L67"/>
    <mergeCell ref="M67:P67"/>
  </mergeCells>
  <printOptions horizontalCentered="1"/>
  <pageMargins left="0.3937007874015748" right="0.3937007874015748" top="1.1811023622047245" bottom="0.6692913385826772" header="0.15748031496062992" footer="0.15748031496062992"/>
  <pageSetup fitToHeight="1" fitToWidth="1" horizontalDpi="300" verticalDpi="300" orientation="landscape" paperSize="9" scale="78" r:id="rId3"/>
  <headerFooter alignWithMargins="0">
    <oddHeader>&amp;L&amp;"Arial,Negrito"&amp;12&amp;G&amp;R&amp;"Arial,Negrito"&amp;12&amp;G</oddHeader>
    <oddFooter>&amp;C&amp;"Arial,Negrito"Taça de Portugal - Art.º 412, nº 6&amp;"Arial,Normal"
Nível Elementar
Reservado a cavalos de 5 e 6 anos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3">
    <pageSetUpPr fitToPage="1"/>
  </sheetPr>
  <dimension ref="A1:AF61"/>
  <sheetViews>
    <sheetView workbookViewId="0" topLeftCell="A1">
      <selection activeCell="AC25" sqref="AC25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14.7109375" style="0" customWidth="1"/>
    <col min="4" max="4" width="4.28125" style="0" customWidth="1"/>
    <col min="5" max="5" width="5.421875" style="8" customWidth="1"/>
    <col min="6" max="6" width="2.7109375" style="0" customWidth="1"/>
    <col min="7" max="7" width="5.8515625" style="8" customWidth="1"/>
    <col min="8" max="8" width="2.7109375" style="0" customWidth="1"/>
    <col min="9" max="9" width="6.00390625" style="8" customWidth="1"/>
    <col min="10" max="10" width="2.7109375" style="0" customWidth="1"/>
    <col min="11" max="11" width="5.7109375" style="8" customWidth="1"/>
    <col min="12" max="12" width="2.7109375" style="0" customWidth="1"/>
    <col min="13" max="13" width="5.57421875" style="8" customWidth="1"/>
    <col min="14" max="14" width="2.7109375" style="0" customWidth="1"/>
    <col min="15" max="15" width="5.8515625" style="8" customWidth="1"/>
    <col min="16" max="16" width="2.7109375" style="0" customWidth="1"/>
    <col min="17" max="17" width="6.00390625" style="8" customWidth="1"/>
    <col min="18" max="18" width="2.7109375" style="0" customWidth="1"/>
    <col min="19" max="19" width="5.8515625" style="8" customWidth="1"/>
    <col min="20" max="20" width="2.7109375" style="0" customWidth="1"/>
    <col min="21" max="22" width="5.7109375" style="0" customWidth="1"/>
    <col min="23" max="23" width="6.00390625" style="8" customWidth="1"/>
    <col min="24" max="24" width="2.7109375" style="3" customWidth="1"/>
    <col min="25" max="25" width="4.57421875" style="706" customWidth="1"/>
    <col min="26" max="26" width="6.28125" style="8" customWidth="1"/>
    <col min="27" max="27" width="2.7109375" style="0" customWidth="1"/>
    <col min="28" max="28" width="4.57421875" style="706" bestFit="1" customWidth="1"/>
    <col min="29" max="29" width="5.7109375" style="3" customWidth="1"/>
    <col min="30" max="30" width="5.57421875" style="0" bestFit="1" customWidth="1"/>
    <col min="31" max="31" width="4.00390625" style="0" bestFit="1" customWidth="1"/>
  </cols>
  <sheetData>
    <row r="1" spans="2:29" ht="22.5" customHeight="1">
      <c r="B1" s="1087" t="s">
        <v>221</v>
      </c>
      <c r="C1" s="1087"/>
      <c r="D1" s="1087"/>
      <c r="E1" s="1087"/>
      <c r="F1" s="1087"/>
      <c r="G1" s="1087"/>
      <c r="H1" s="1087"/>
      <c r="I1" s="1087"/>
      <c r="J1" s="1087"/>
      <c r="K1" s="1087"/>
      <c r="L1" s="1087"/>
      <c r="M1" s="1087"/>
      <c r="N1" s="1087"/>
      <c r="O1" s="1087"/>
      <c r="P1" s="1087"/>
      <c r="Q1" s="1087"/>
      <c r="R1" s="1087"/>
      <c r="S1" s="1087"/>
      <c r="T1" s="1087"/>
      <c r="U1" s="1087"/>
      <c r="V1" s="1087"/>
      <c r="W1" s="1087"/>
      <c r="X1" s="1087"/>
      <c r="Y1" s="1087"/>
      <c r="Z1" s="1087"/>
      <c r="AA1" s="1087"/>
      <c r="AB1" s="1087"/>
      <c r="AC1" s="1087"/>
    </row>
    <row r="2" ht="13.5" thickBot="1"/>
    <row r="3" spans="2:29" s="230" customFormat="1" ht="34.5" customHeight="1" thickBot="1">
      <c r="B3" s="231" t="s">
        <v>56</v>
      </c>
      <c r="C3" s="255" t="s">
        <v>14</v>
      </c>
      <c r="D3" s="233"/>
      <c r="E3" s="1084" t="s">
        <v>98</v>
      </c>
      <c r="F3" s="1085"/>
      <c r="G3" s="1085"/>
      <c r="H3" s="1086"/>
      <c r="I3" s="1084" t="s">
        <v>229</v>
      </c>
      <c r="J3" s="1085"/>
      <c r="K3" s="1085"/>
      <c r="L3" s="1086"/>
      <c r="M3" s="1084" t="s">
        <v>191</v>
      </c>
      <c r="N3" s="1085"/>
      <c r="O3" s="1085"/>
      <c r="P3" s="1086"/>
      <c r="Q3" s="1084" t="s">
        <v>71</v>
      </c>
      <c r="R3" s="1085"/>
      <c r="S3" s="1085"/>
      <c r="T3" s="1086"/>
      <c r="U3" s="1084" t="s">
        <v>234</v>
      </c>
      <c r="V3" s="1086"/>
      <c r="W3" s="1084" t="s">
        <v>251</v>
      </c>
      <c r="X3" s="1085"/>
      <c r="Y3" s="1085"/>
      <c r="Z3" s="1085"/>
      <c r="AA3" s="1085"/>
      <c r="AB3" s="1086"/>
      <c r="AC3" s="235" t="s">
        <v>10</v>
      </c>
    </row>
    <row r="4" spans="2:32" s="7" customFormat="1" ht="13.5" thickBot="1">
      <c r="B4" s="37" t="s">
        <v>0</v>
      </c>
      <c r="C4" s="98" t="s">
        <v>1</v>
      </c>
      <c r="D4" s="97" t="s">
        <v>5</v>
      </c>
      <c r="E4" s="44" t="s">
        <v>2</v>
      </c>
      <c r="F4" s="45" t="s">
        <v>3</v>
      </c>
      <c r="G4" s="46" t="s">
        <v>2</v>
      </c>
      <c r="H4" s="47" t="s">
        <v>3</v>
      </c>
      <c r="I4" s="48" t="s">
        <v>2</v>
      </c>
      <c r="J4" s="49" t="s">
        <v>3</v>
      </c>
      <c r="K4" s="46" t="s">
        <v>2</v>
      </c>
      <c r="L4" s="47" t="s">
        <v>3</v>
      </c>
      <c r="M4" s="48" t="s">
        <v>2</v>
      </c>
      <c r="N4" s="49" t="s">
        <v>3</v>
      </c>
      <c r="O4" s="46" t="s">
        <v>2</v>
      </c>
      <c r="P4" s="47" t="s">
        <v>3</v>
      </c>
      <c r="Q4" s="48" t="s">
        <v>2</v>
      </c>
      <c r="R4" s="49" t="s">
        <v>3</v>
      </c>
      <c r="S4" s="46" t="s">
        <v>2</v>
      </c>
      <c r="T4" s="47" t="s">
        <v>3</v>
      </c>
      <c r="U4" s="228" t="s">
        <v>8</v>
      </c>
      <c r="V4" s="50" t="s">
        <v>6</v>
      </c>
      <c r="W4" s="662" t="s">
        <v>2</v>
      </c>
      <c r="X4" s="38" t="s">
        <v>3</v>
      </c>
      <c r="Y4" s="707"/>
      <c r="Z4" s="663" t="s">
        <v>2</v>
      </c>
      <c r="AA4" s="664" t="s">
        <v>3</v>
      </c>
      <c r="AB4" s="779"/>
      <c r="AC4" s="793" t="s">
        <v>6</v>
      </c>
      <c r="AF4" s="3"/>
    </row>
    <row r="5" spans="1:32" ht="12.75">
      <c r="A5" s="7"/>
      <c r="B5" s="192" t="s">
        <v>162</v>
      </c>
      <c r="C5" s="69" t="s">
        <v>163</v>
      </c>
      <c r="D5" s="345" t="s">
        <v>12</v>
      </c>
      <c r="E5" s="197"/>
      <c r="F5" s="357"/>
      <c r="G5" s="188"/>
      <c r="H5" s="357"/>
      <c r="I5" s="197">
        <v>65.96</v>
      </c>
      <c r="J5" s="357">
        <v>6</v>
      </c>
      <c r="K5" s="196">
        <v>64.65</v>
      </c>
      <c r="L5" s="358">
        <v>9</v>
      </c>
      <c r="M5" s="601">
        <v>62.89</v>
      </c>
      <c r="N5" s="602">
        <v>4</v>
      </c>
      <c r="O5" s="603">
        <v>63.15</v>
      </c>
      <c r="P5" s="637">
        <v>6</v>
      </c>
      <c r="Q5" s="197">
        <v>64.82</v>
      </c>
      <c r="R5" s="314">
        <v>9</v>
      </c>
      <c r="S5" s="196">
        <v>63.23</v>
      </c>
      <c r="T5" s="483">
        <v>7</v>
      </c>
      <c r="U5" s="345">
        <f aca="true" t="shared" si="0" ref="U5:U10">SUM(F5+H5+J5+L5+N5+P5+R5+T5)</f>
        <v>41</v>
      </c>
      <c r="V5" s="217">
        <f>SUM(L5+R5+T5+J5)</f>
        <v>31</v>
      </c>
      <c r="W5" s="994">
        <v>65.23</v>
      </c>
      <c r="X5" s="730">
        <v>7</v>
      </c>
      <c r="Y5" s="826">
        <v>10.5</v>
      </c>
      <c r="Z5" s="1059">
        <v>65.14</v>
      </c>
      <c r="AA5" s="90">
        <v>10</v>
      </c>
      <c r="AB5" s="985">
        <v>15</v>
      </c>
      <c r="AC5" s="839">
        <f aca="true" t="shared" si="1" ref="AC5:AC11">SUM(Y5+AB5+V5)</f>
        <v>56.5</v>
      </c>
      <c r="AF5" s="3"/>
    </row>
    <row r="6" spans="2:32" ht="12.75">
      <c r="B6" s="172" t="s">
        <v>115</v>
      </c>
      <c r="C6" s="25" t="s">
        <v>117</v>
      </c>
      <c r="D6" s="131" t="s">
        <v>12</v>
      </c>
      <c r="E6" s="509">
        <v>64.65</v>
      </c>
      <c r="F6" s="507">
        <v>4</v>
      </c>
      <c r="G6" s="511">
        <v>65.25</v>
      </c>
      <c r="H6" s="507">
        <v>6</v>
      </c>
      <c r="I6" s="185">
        <v>66.87</v>
      </c>
      <c r="J6" s="367">
        <v>8</v>
      </c>
      <c r="K6" s="154">
        <v>64.47</v>
      </c>
      <c r="L6" s="373">
        <v>7</v>
      </c>
      <c r="M6" s="509">
        <v>63.5</v>
      </c>
      <c r="N6" s="507">
        <v>5</v>
      </c>
      <c r="O6" s="154">
        <v>64.29</v>
      </c>
      <c r="P6" s="373">
        <v>7</v>
      </c>
      <c r="Q6" s="509">
        <v>63.86</v>
      </c>
      <c r="R6" s="510">
        <v>4</v>
      </c>
      <c r="S6" s="154">
        <v>64.28</v>
      </c>
      <c r="T6" s="392">
        <v>10</v>
      </c>
      <c r="U6" s="131">
        <f t="shared" si="0"/>
        <v>51</v>
      </c>
      <c r="V6" s="582">
        <f>SUM(T6+P6+L6+J6)</f>
        <v>32</v>
      </c>
      <c r="W6" s="995">
        <v>67.14</v>
      </c>
      <c r="X6" s="732">
        <v>8</v>
      </c>
      <c r="Y6" s="827">
        <v>12</v>
      </c>
      <c r="Z6" s="1060">
        <v>64.85</v>
      </c>
      <c r="AA6" s="26">
        <v>7</v>
      </c>
      <c r="AB6" s="986">
        <v>10.5</v>
      </c>
      <c r="AC6" s="218">
        <f t="shared" si="1"/>
        <v>54.5</v>
      </c>
      <c r="AF6" s="3"/>
    </row>
    <row r="7" spans="1:32" ht="12.75">
      <c r="A7" s="7"/>
      <c r="B7" s="172" t="s">
        <v>112</v>
      </c>
      <c r="C7" s="25" t="s">
        <v>48</v>
      </c>
      <c r="D7" s="131" t="s">
        <v>12</v>
      </c>
      <c r="E7" s="185">
        <v>65.86</v>
      </c>
      <c r="F7" s="367">
        <v>8</v>
      </c>
      <c r="G7" s="511">
        <v>61.72</v>
      </c>
      <c r="H7" s="507">
        <v>2</v>
      </c>
      <c r="I7" s="509">
        <v>63.54</v>
      </c>
      <c r="J7" s="507">
        <v>5</v>
      </c>
      <c r="K7" s="154">
        <v>64.39</v>
      </c>
      <c r="L7" s="373">
        <v>6</v>
      </c>
      <c r="M7" s="509">
        <v>63.77</v>
      </c>
      <c r="N7" s="507">
        <v>6</v>
      </c>
      <c r="O7" s="154">
        <v>64.82</v>
      </c>
      <c r="P7" s="373">
        <v>9</v>
      </c>
      <c r="Q7" s="185">
        <v>64.82</v>
      </c>
      <c r="R7" s="379">
        <v>9</v>
      </c>
      <c r="S7" s="525">
        <v>62.95</v>
      </c>
      <c r="T7" s="514">
        <v>5</v>
      </c>
      <c r="U7" s="131">
        <f t="shared" si="0"/>
        <v>50</v>
      </c>
      <c r="V7" s="582">
        <f>SUM(R7+P7+F7+L7)</f>
        <v>32</v>
      </c>
      <c r="W7" s="995">
        <v>62.57</v>
      </c>
      <c r="X7" s="732">
        <v>4</v>
      </c>
      <c r="Y7" s="827">
        <v>6</v>
      </c>
      <c r="Z7" s="1060">
        <v>65.04</v>
      </c>
      <c r="AA7" s="26">
        <v>8</v>
      </c>
      <c r="AB7" s="986">
        <v>12</v>
      </c>
      <c r="AC7" s="218">
        <f t="shared" si="1"/>
        <v>50</v>
      </c>
      <c r="AF7" s="3"/>
    </row>
    <row r="8" spans="2:32" ht="12.75">
      <c r="B8" s="172" t="s">
        <v>65</v>
      </c>
      <c r="C8" s="89" t="s">
        <v>118</v>
      </c>
      <c r="D8" s="131" t="s">
        <v>12</v>
      </c>
      <c r="E8" s="185">
        <v>62.63</v>
      </c>
      <c r="F8" s="367">
        <v>3</v>
      </c>
      <c r="G8" s="154">
        <v>62.93</v>
      </c>
      <c r="H8" s="367">
        <v>4</v>
      </c>
      <c r="I8" s="185"/>
      <c r="J8" s="367"/>
      <c r="K8" s="511">
        <v>60.44</v>
      </c>
      <c r="L8" s="512">
        <v>3</v>
      </c>
      <c r="M8" s="185"/>
      <c r="N8" s="367"/>
      <c r="O8" s="154"/>
      <c r="P8" s="373"/>
      <c r="Q8" s="185">
        <v>64.56</v>
      </c>
      <c r="R8" s="379">
        <v>6</v>
      </c>
      <c r="S8" s="154">
        <v>63.14</v>
      </c>
      <c r="T8" s="392">
        <v>6</v>
      </c>
      <c r="U8" s="131">
        <f t="shared" si="0"/>
        <v>22</v>
      </c>
      <c r="V8" s="582">
        <f>SUM(T8+R8+H8+F8)</f>
        <v>19</v>
      </c>
      <c r="W8" s="995">
        <v>69.23</v>
      </c>
      <c r="X8" s="732">
        <v>10</v>
      </c>
      <c r="Y8" s="827">
        <v>15</v>
      </c>
      <c r="Z8" s="1060">
        <v>64.57</v>
      </c>
      <c r="AA8" s="26">
        <v>6</v>
      </c>
      <c r="AB8" s="986">
        <v>9</v>
      </c>
      <c r="AC8" s="218">
        <f t="shared" si="1"/>
        <v>43</v>
      </c>
      <c r="AF8" s="3"/>
    </row>
    <row r="9" spans="2:32" ht="12.75">
      <c r="B9" s="172" t="s">
        <v>119</v>
      </c>
      <c r="C9" s="25" t="s">
        <v>120</v>
      </c>
      <c r="D9" s="131" t="s">
        <v>12</v>
      </c>
      <c r="E9" s="185">
        <v>61.21</v>
      </c>
      <c r="F9" s="367">
        <v>2</v>
      </c>
      <c r="G9" s="156">
        <v>62.83</v>
      </c>
      <c r="H9" s="367">
        <v>3</v>
      </c>
      <c r="I9" s="185"/>
      <c r="J9" s="367"/>
      <c r="K9" s="154">
        <v>62.76</v>
      </c>
      <c r="L9" s="373">
        <v>5</v>
      </c>
      <c r="M9" s="185"/>
      <c r="N9" s="367"/>
      <c r="O9" s="154"/>
      <c r="P9" s="373"/>
      <c r="Q9" s="509">
        <v>59.73</v>
      </c>
      <c r="R9" s="510">
        <v>2</v>
      </c>
      <c r="S9" s="154">
        <v>63.85</v>
      </c>
      <c r="T9" s="392">
        <v>8</v>
      </c>
      <c r="U9" s="131">
        <f t="shared" si="0"/>
        <v>20</v>
      </c>
      <c r="V9" s="582">
        <f>SUM(T9+L9+H9+F9)</f>
        <v>18</v>
      </c>
      <c r="W9" s="995">
        <v>64.95</v>
      </c>
      <c r="X9" s="732">
        <v>5</v>
      </c>
      <c r="Y9" s="827">
        <v>7.5</v>
      </c>
      <c r="Z9" s="1060">
        <v>63.23</v>
      </c>
      <c r="AA9" s="26">
        <v>5</v>
      </c>
      <c r="AB9" s="986">
        <v>7.5</v>
      </c>
      <c r="AC9" s="214">
        <f t="shared" si="1"/>
        <v>33</v>
      </c>
      <c r="AF9" s="3"/>
    </row>
    <row r="10" spans="2:32" ht="12.75">
      <c r="B10" s="179" t="s">
        <v>198</v>
      </c>
      <c r="C10" s="697" t="s">
        <v>167</v>
      </c>
      <c r="D10" s="882" t="s">
        <v>12</v>
      </c>
      <c r="E10" s="186"/>
      <c r="F10" s="371"/>
      <c r="G10" s="158"/>
      <c r="H10" s="393"/>
      <c r="I10" s="186">
        <v>60.81</v>
      </c>
      <c r="J10" s="371">
        <v>1</v>
      </c>
      <c r="K10" s="158"/>
      <c r="L10" s="377"/>
      <c r="M10" s="186">
        <v>60.08</v>
      </c>
      <c r="N10" s="371">
        <v>3</v>
      </c>
      <c r="O10" s="158">
        <v>62.63</v>
      </c>
      <c r="P10" s="377">
        <v>5</v>
      </c>
      <c r="Q10" s="186">
        <v>64.56</v>
      </c>
      <c r="R10" s="381">
        <v>6</v>
      </c>
      <c r="S10" s="158"/>
      <c r="T10" s="393"/>
      <c r="U10" s="882">
        <f t="shared" si="0"/>
        <v>15</v>
      </c>
      <c r="V10" s="819">
        <f>SUM(J10+N10+P10+R10)</f>
        <v>15</v>
      </c>
      <c r="W10" s="995">
        <v>65.14</v>
      </c>
      <c r="X10" s="732">
        <v>6</v>
      </c>
      <c r="Y10" s="827">
        <v>9</v>
      </c>
      <c r="Z10" s="1060">
        <v>61.23</v>
      </c>
      <c r="AA10" s="26">
        <v>4</v>
      </c>
      <c r="AB10" s="986">
        <v>6</v>
      </c>
      <c r="AC10" s="214">
        <f t="shared" si="1"/>
        <v>30</v>
      </c>
      <c r="AF10" s="3"/>
    </row>
    <row r="11" spans="2:32" ht="12.75">
      <c r="B11" s="172" t="s">
        <v>243</v>
      </c>
      <c r="C11" s="25" t="s">
        <v>244</v>
      </c>
      <c r="D11" s="127" t="s">
        <v>12</v>
      </c>
      <c r="E11" s="145">
        <v>62.42</v>
      </c>
      <c r="F11" s="367">
        <v>3</v>
      </c>
      <c r="G11" s="511">
        <v>60.3</v>
      </c>
      <c r="H11" s="507">
        <v>1</v>
      </c>
      <c r="I11" s="509"/>
      <c r="J11" s="510"/>
      <c r="K11" s="511"/>
      <c r="L11" s="597"/>
      <c r="M11" s="509">
        <v>58.25</v>
      </c>
      <c r="N11" s="510">
        <v>2</v>
      </c>
      <c r="O11" s="154">
        <v>59.47</v>
      </c>
      <c r="P11" s="383">
        <v>3</v>
      </c>
      <c r="Q11" s="185">
        <v>60.21</v>
      </c>
      <c r="R11" s="367">
        <v>3</v>
      </c>
      <c r="S11" s="154">
        <v>59.6</v>
      </c>
      <c r="T11" s="373">
        <v>3</v>
      </c>
      <c r="U11" s="132">
        <f>SUM(T11+P11+R11+F11)</f>
        <v>12</v>
      </c>
      <c r="V11" s="214">
        <f>SUM(T11+R11+P11+F11)</f>
        <v>12</v>
      </c>
      <c r="W11" s="995">
        <v>60.09</v>
      </c>
      <c r="X11" s="732">
        <v>3</v>
      </c>
      <c r="Y11" s="827">
        <v>4.5</v>
      </c>
      <c r="Z11" s="1060">
        <v>56.47</v>
      </c>
      <c r="AA11" s="26">
        <v>3</v>
      </c>
      <c r="AB11" s="986">
        <v>4.5</v>
      </c>
      <c r="AC11" s="214">
        <f t="shared" si="1"/>
        <v>21</v>
      </c>
      <c r="AF11" s="3"/>
    </row>
    <row r="12" spans="2:32" s="51" customFormat="1" ht="6" customHeight="1">
      <c r="B12" s="917"/>
      <c r="C12" s="917"/>
      <c r="D12" s="127"/>
      <c r="E12" s="797"/>
      <c r="F12" s="798"/>
      <c r="G12" s="919"/>
      <c r="H12" s="844"/>
      <c r="I12" s="919"/>
      <c r="J12" s="926"/>
      <c r="K12" s="919"/>
      <c r="L12" s="926"/>
      <c r="M12" s="919"/>
      <c r="N12" s="926"/>
      <c r="O12" s="800"/>
      <c r="P12" s="801"/>
      <c r="Q12" s="800"/>
      <c r="R12" s="798"/>
      <c r="S12" s="800"/>
      <c r="T12" s="798"/>
      <c r="U12" s="129"/>
      <c r="V12" s="804"/>
      <c r="W12" s="927"/>
      <c r="X12" s="973"/>
      <c r="Y12" s="846"/>
      <c r="Z12" s="927"/>
      <c r="AA12" s="928"/>
      <c r="AB12" s="846"/>
      <c r="AC12" s="804"/>
      <c r="AF12" s="81"/>
    </row>
    <row r="13" spans="2:32" ht="12.75">
      <c r="B13" s="567" t="s">
        <v>22</v>
      </c>
      <c r="C13" s="599" t="s">
        <v>166</v>
      </c>
      <c r="D13" s="566" t="s">
        <v>12</v>
      </c>
      <c r="E13" s="509"/>
      <c r="F13" s="507"/>
      <c r="G13" s="511"/>
      <c r="H13" s="507"/>
      <c r="I13" s="509">
        <v>61.82</v>
      </c>
      <c r="J13" s="507">
        <v>2</v>
      </c>
      <c r="K13" s="511">
        <v>61.49</v>
      </c>
      <c r="L13" s="512">
        <v>4</v>
      </c>
      <c r="M13" s="509">
        <v>64.47</v>
      </c>
      <c r="N13" s="507">
        <v>9</v>
      </c>
      <c r="O13" s="511"/>
      <c r="P13" s="512"/>
      <c r="Q13" s="509"/>
      <c r="R13" s="510"/>
      <c r="S13" s="511"/>
      <c r="T13" s="514"/>
      <c r="U13" s="566">
        <f aca="true" t="shared" si="2" ref="U13:U23">SUM(F13+H13+J13+L13+N13+P13+R13+T13)</f>
        <v>15</v>
      </c>
      <c r="V13" s="582"/>
      <c r="W13" s="28"/>
      <c r="X13" s="972"/>
      <c r="Y13" s="827"/>
      <c r="Z13" s="27"/>
      <c r="AA13" s="26"/>
      <c r="AB13" s="986"/>
      <c r="AC13" s="214"/>
      <c r="AF13" s="3"/>
    </row>
    <row r="14" spans="2:32" ht="12.75">
      <c r="B14" s="567" t="s">
        <v>113</v>
      </c>
      <c r="C14" s="599" t="s">
        <v>114</v>
      </c>
      <c r="D14" s="566" t="s">
        <v>12</v>
      </c>
      <c r="E14" s="506">
        <v>65.76</v>
      </c>
      <c r="F14" s="507">
        <v>6</v>
      </c>
      <c r="G14" s="511">
        <v>65.66</v>
      </c>
      <c r="H14" s="507">
        <v>8</v>
      </c>
      <c r="I14" s="509"/>
      <c r="J14" s="507"/>
      <c r="K14" s="511"/>
      <c r="L14" s="512"/>
      <c r="M14" s="509"/>
      <c r="N14" s="507"/>
      <c r="O14" s="511"/>
      <c r="P14" s="512"/>
      <c r="Q14" s="509"/>
      <c r="R14" s="510"/>
      <c r="S14" s="511"/>
      <c r="T14" s="514"/>
      <c r="U14" s="566">
        <f t="shared" si="2"/>
        <v>14</v>
      </c>
      <c r="V14" s="582"/>
      <c r="W14" s="30"/>
      <c r="X14" s="1001"/>
      <c r="Y14" s="828"/>
      <c r="Z14" s="32"/>
      <c r="AA14" s="26"/>
      <c r="AB14" s="986"/>
      <c r="AC14" s="214"/>
      <c r="AF14" s="3"/>
    </row>
    <row r="15" spans="2:32" ht="12.75">
      <c r="B15" s="567" t="s">
        <v>164</v>
      </c>
      <c r="C15" s="596" t="s">
        <v>165</v>
      </c>
      <c r="D15" s="566" t="s">
        <v>12</v>
      </c>
      <c r="E15" s="509"/>
      <c r="F15" s="507"/>
      <c r="G15" s="508"/>
      <c r="H15" s="507"/>
      <c r="I15" s="509">
        <v>63.33</v>
      </c>
      <c r="J15" s="507">
        <v>4</v>
      </c>
      <c r="K15" s="511"/>
      <c r="L15" s="512"/>
      <c r="M15" s="509">
        <v>64.12</v>
      </c>
      <c r="N15" s="507">
        <v>7</v>
      </c>
      <c r="O15" s="511">
        <v>61.84</v>
      </c>
      <c r="P15" s="512">
        <v>3</v>
      </c>
      <c r="Q15" s="509"/>
      <c r="R15" s="510"/>
      <c r="S15" s="511"/>
      <c r="T15" s="514"/>
      <c r="U15" s="566">
        <f t="shared" si="2"/>
        <v>14</v>
      </c>
      <c r="V15" s="582"/>
      <c r="W15" s="14"/>
      <c r="X15" s="974"/>
      <c r="Y15" s="829"/>
      <c r="Z15" s="12"/>
      <c r="AA15" s="2"/>
      <c r="AB15" s="987"/>
      <c r="AC15" s="214"/>
      <c r="AF15" s="3"/>
    </row>
    <row r="16" spans="2:32" ht="12.75">
      <c r="B16" s="567" t="s">
        <v>115</v>
      </c>
      <c r="C16" s="599" t="s">
        <v>116</v>
      </c>
      <c r="D16" s="566" t="s">
        <v>12</v>
      </c>
      <c r="E16" s="509">
        <v>64.75</v>
      </c>
      <c r="F16" s="507">
        <v>5</v>
      </c>
      <c r="G16" s="511">
        <v>63.03</v>
      </c>
      <c r="H16" s="514">
        <v>5</v>
      </c>
      <c r="I16" s="509">
        <v>62.63</v>
      </c>
      <c r="J16" s="507">
        <v>3</v>
      </c>
      <c r="K16" s="511"/>
      <c r="L16" s="512"/>
      <c r="M16" s="526"/>
      <c r="N16" s="527"/>
      <c r="O16" s="528"/>
      <c r="P16" s="529"/>
      <c r="Q16" s="526"/>
      <c r="R16" s="530"/>
      <c r="S16" s="528"/>
      <c r="T16" s="532"/>
      <c r="U16" s="566">
        <f t="shared" si="2"/>
        <v>13</v>
      </c>
      <c r="V16" s="582"/>
      <c r="W16" s="22"/>
      <c r="X16" s="978"/>
      <c r="Y16" s="965"/>
      <c r="Z16" s="24"/>
      <c r="AA16" s="20"/>
      <c r="AB16" s="988"/>
      <c r="AC16" s="214"/>
      <c r="AF16" s="3"/>
    </row>
    <row r="17" spans="2:32" ht="12.75">
      <c r="B17" s="449" t="s">
        <v>25</v>
      </c>
      <c r="C17" s="450" t="s">
        <v>228</v>
      </c>
      <c r="D17" s="458" t="s">
        <v>12</v>
      </c>
      <c r="E17" s="446"/>
      <c r="F17" s="447"/>
      <c r="G17" s="444"/>
      <c r="H17" s="462"/>
      <c r="I17" s="446"/>
      <c r="J17" s="447"/>
      <c r="K17" s="444"/>
      <c r="L17" s="441"/>
      <c r="M17" s="446">
        <v>59.03</v>
      </c>
      <c r="N17" s="447">
        <v>2</v>
      </c>
      <c r="O17" s="444"/>
      <c r="P17" s="441"/>
      <c r="Q17" s="446">
        <v>61.49</v>
      </c>
      <c r="R17" s="443">
        <v>3</v>
      </c>
      <c r="S17" s="444">
        <v>62.76</v>
      </c>
      <c r="T17" s="462">
        <v>4</v>
      </c>
      <c r="U17" s="458">
        <f t="shared" si="2"/>
        <v>9</v>
      </c>
      <c r="V17" s="582"/>
      <c r="W17" s="309"/>
      <c r="X17" s="975"/>
      <c r="Y17" s="833"/>
      <c r="Z17" s="21"/>
      <c r="AA17" s="20"/>
      <c r="AB17" s="988"/>
      <c r="AC17" s="342"/>
      <c r="AF17" s="3"/>
    </row>
    <row r="18" spans="2:32" ht="12.75">
      <c r="B18" s="592" t="s">
        <v>121</v>
      </c>
      <c r="C18" s="593" t="s">
        <v>58</v>
      </c>
      <c r="D18" s="566" t="s">
        <v>12</v>
      </c>
      <c r="E18" s="526">
        <v>60.51</v>
      </c>
      <c r="F18" s="527">
        <v>1</v>
      </c>
      <c r="G18" s="528"/>
      <c r="H18" s="532"/>
      <c r="I18" s="526"/>
      <c r="J18" s="527"/>
      <c r="K18" s="528">
        <v>60.44</v>
      </c>
      <c r="L18" s="529">
        <v>3</v>
      </c>
      <c r="M18" s="526"/>
      <c r="N18" s="527"/>
      <c r="O18" s="528">
        <v>61.84</v>
      </c>
      <c r="P18" s="529">
        <v>3</v>
      </c>
      <c r="Q18" s="526"/>
      <c r="R18" s="530"/>
      <c r="S18" s="528"/>
      <c r="T18" s="532"/>
      <c r="U18" s="566">
        <f t="shared" si="2"/>
        <v>7</v>
      </c>
      <c r="V18" s="582"/>
      <c r="W18" s="309"/>
      <c r="X18" s="975"/>
      <c r="Y18" s="833"/>
      <c r="Z18" s="21"/>
      <c r="AA18" s="20"/>
      <c r="AB18" s="988"/>
      <c r="AC18" s="342"/>
      <c r="AF18" s="3"/>
    </row>
    <row r="19" spans="2:32" ht="12.75">
      <c r="B19" s="449" t="s">
        <v>216</v>
      </c>
      <c r="C19" s="450" t="s">
        <v>217</v>
      </c>
      <c r="D19" s="458" t="s">
        <v>12</v>
      </c>
      <c r="E19" s="446"/>
      <c r="F19" s="447"/>
      <c r="G19" s="444"/>
      <c r="H19" s="462"/>
      <c r="I19" s="446"/>
      <c r="J19" s="447"/>
      <c r="K19" s="444"/>
      <c r="L19" s="441"/>
      <c r="M19" s="446"/>
      <c r="N19" s="447"/>
      <c r="O19" s="444">
        <v>62.54</v>
      </c>
      <c r="P19" s="441">
        <v>4</v>
      </c>
      <c r="Q19" s="446"/>
      <c r="R19" s="443"/>
      <c r="S19" s="444"/>
      <c r="T19" s="462"/>
      <c r="U19" s="458">
        <f t="shared" si="2"/>
        <v>4</v>
      </c>
      <c r="V19" s="582"/>
      <c r="W19" s="309"/>
      <c r="X19" s="975"/>
      <c r="Y19" s="833"/>
      <c r="Z19" s="21"/>
      <c r="AA19" s="20"/>
      <c r="AB19" s="988"/>
      <c r="AC19" s="342"/>
      <c r="AF19" s="3"/>
    </row>
    <row r="20" spans="2:32" ht="12.75">
      <c r="B20" s="592" t="s">
        <v>231</v>
      </c>
      <c r="C20" s="593" t="s">
        <v>232</v>
      </c>
      <c r="D20" s="566" t="s">
        <v>12</v>
      </c>
      <c r="E20" s="526"/>
      <c r="F20" s="527"/>
      <c r="G20" s="528"/>
      <c r="H20" s="532"/>
      <c r="I20" s="526"/>
      <c r="J20" s="527"/>
      <c r="K20" s="528"/>
      <c r="L20" s="529"/>
      <c r="M20" s="526"/>
      <c r="N20" s="527"/>
      <c r="O20" s="528"/>
      <c r="P20" s="529"/>
      <c r="Q20" s="526"/>
      <c r="R20" s="530"/>
      <c r="S20" s="528">
        <v>62.38</v>
      </c>
      <c r="T20" s="532">
        <v>3</v>
      </c>
      <c r="U20" s="566">
        <f t="shared" si="2"/>
        <v>3</v>
      </c>
      <c r="V20" s="582"/>
      <c r="W20" s="308"/>
      <c r="X20" s="978"/>
      <c r="Y20" s="965"/>
      <c r="Z20" s="24"/>
      <c r="AA20" s="20"/>
      <c r="AB20" s="988"/>
      <c r="AC20" s="342"/>
      <c r="AF20" s="3"/>
    </row>
    <row r="21" spans="2:32" ht="13.5" thickBot="1">
      <c r="B21" s="685" t="s">
        <v>43</v>
      </c>
      <c r="C21" s="686" t="s">
        <v>44</v>
      </c>
      <c r="D21" s="687" t="s">
        <v>12</v>
      </c>
      <c r="E21" s="688"/>
      <c r="F21" s="689"/>
      <c r="G21" s="690">
        <v>61.41</v>
      </c>
      <c r="H21" s="691">
        <v>1</v>
      </c>
      <c r="I21" s="688"/>
      <c r="J21" s="689"/>
      <c r="K21" s="690"/>
      <c r="L21" s="692"/>
      <c r="M21" s="688"/>
      <c r="N21" s="689"/>
      <c r="O21" s="690"/>
      <c r="P21" s="692"/>
      <c r="Q21" s="688"/>
      <c r="R21" s="693"/>
      <c r="S21" s="690"/>
      <c r="T21" s="691"/>
      <c r="U21" s="687">
        <f t="shared" si="2"/>
        <v>1</v>
      </c>
      <c r="V21" s="585"/>
      <c r="W21" s="694"/>
      <c r="X21" s="976"/>
      <c r="Y21" s="966"/>
      <c r="Z21" s="696"/>
      <c r="AA21" s="695"/>
      <c r="AB21" s="989"/>
      <c r="AC21" s="216"/>
      <c r="AF21" s="3"/>
    </row>
    <row r="22" spans="2:32" ht="12.75" hidden="1">
      <c r="B22" s="493"/>
      <c r="C22" s="494"/>
      <c r="D22" s="176" t="s">
        <v>12</v>
      </c>
      <c r="E22" s="683"/>
      <c r="F22" s="385"/>
      <c r="G22" s="497"/>
      <c r="H22" s="500"/>
      <c r="I22" s="683"/>
      <c r="J22" s="385"/>
      <c r="K22" s="497"/>
      <c r="L22" s="386"/>
      <c r="M22" s="683"/>
      <c r="N22" s="385"/>
      <c r="O22" s="497"/>
      <c r="P22" s="386"/>
      <c r="Q22" s="683"/>
      <c r="R22" s="499"/>
      <c r="S22" s="497"/>
      <c r="T22" s="500"/>
      <c r="U22" s="176">
        <f t="shared" si="2"/>
        <v>0</v>
      </c>
      <c r="V22" s="684"/>
      <c r="W22" s="308"/>
      <c r="X22" s="978"/>
      <c r="Y22" s="965"/>
      <c r="Z22" s="24"/>
      <c r="AA22" s="1"/>
      <c r="AB22" s="990"/>
      <c r="AC22" s="253"/>
      <c r="AF22" s="3"/>
    </row>
    <row r="23" spans="2:32" ht="12.75" hidden="1">
      <c r="B23" s="179"/>
      <c r="C23" s="33"/>
      <c r="D23" s="131" t="s">
        <v>12</v>
      </c>
      <c r="E23" s="186"/>
      <c r="F23" s="371"/>
      <c r="G23" s="158"/>
      <c r="H23" s="393"/>
      <c r="I23" s="186"/>
      <c r="J23" s="371"/>
      <c r="K23" s="158"/>
      <c r="L23" s="377"/>
      <c r="M23" s="186"/>
      <c r="N23" s="371"/>
      <c r="O23" s="158"/>
      <c r="P23" s="377"/>
      <c r="Q23" s="186"/>
      <c r="R23" s="381"/>
      <c r="S23" s="158"/>
      <c r="T23" s="393"/>
      <c r="U23" s="131">
        <f t="shared" si="2"/>
        <v>0</v>
      </c>
      <c r="V23" s="582"/>
      <c r="W23" s="308"/>
      <c r="X23" s="978"/>
      <c r="Y23" s="965"/>
      <c r="Z23" s="24"/>
      <c r="AA23" s="1"/>
      <c r="AB23" s="990"/>
      <c r="AC23" s="342"/>
      <c r="AF23" s="3"/>
    </row>
    <row r="24" spans="2:32" s="51" customFormat="1" ht="9.75" customHeight="1" thickBot="1">
      <c r="B24" s="344"/>
      <c r="C24" s="344"/>
      <c r="D24" s="330"/>
      <c r="E24" s="329"/>
      <c r="F24" s="369"/>
      <c r="G24" s="329"/>
      <c r="H24" s="369"/>
      <c r="I24" s="329"/>
      <c r="J24" s="369"/>
      <c r="K24" s="329"/>
      <c r="L24" s="369"/>
      <c r="M24" s="329"/>
      <c r="N24" s="369"/>
      <c r="O24" s="329"/>
      <c r="P24" s="369"/>
      <c r="Q24" s="329"/>
      <c r="R24" s="380"/>
      <c r="S24" s="329"/>
      <c r="T24" s="369"/>
      <c r="U24" s="99"/>
      <c r="V24" s="331"/>
      <c r="W24" s="332"/>
      <c r="X24" s="977"/>
      <c r="Y24" s="967"/>
      <c r="Z24" s="332"/>
      <c r="AA24" s="331"/>
      <c r="AB24" s="967"/>
      <c r="AC24" s="886"/>
      <c r="AF24" s="81"/>
    </row>
    <row r="25" spans="2:32" ht="13.5" thickTop="1">
      <c r="B25" s="174" t="s">
        <v>126</v>
      </c>
      <c r="C25" s="175" t="s">
        <v>40</v>
      </c>
      <c r="D25" s="176" t="s">
        <v>13</v>
      </c>
      <c r="E25" s="604">
        <v>59.7</v>
      </c>
      <c r="F25" s="518">
        <v>5</v>
      </c>
      <c r="G25" s="605">
        <v>61.72</v>
      </c>
      <c r="H25" s="521">
        <v>5</v>
      </c>
      <c r="I25" s="604">
        <v>63.33</v>
      </c>
      <c r="J25" s="518">
        <v>8</v>
      </c>
      <c r="K25" s="155">
        <v>60.88</v>
      </c>
      <c r="L25" s="374">
        <v>9</v>
      </c>
      <c r="M25" s="183">
        <v>64.12</v>
      </c>
      <c r="N25" s="368">
        <v>9</v>
      </c>
      <c r="O25" s="155">
        <v>63.24</v>
      </c>
      <c r="P25" s="374">
        <v>9</v>
      </c>
      <c r="Q25" s="604">
        <v>58.68</v>
      </c>
      <c r="R25" s="523">
        <v>5</v>
      </c>
      <c r="S25" s="155">
        <v>65.04</v>
      </c>
      <c r="T25" s="484">
        <v>10</v>
      </c>
      <c r="U25" s="600">
        <f aca="true" t="shared" si="3" ref="U25:U31">SUM(F25+H25+J25+L25+N25+P25+R25+T25)</f>
        <v>60</v>
      </c>
      <c r="V25" s="582">
        <f>SUM(T25+P25+N25+L25)</f>
        <v>37</v>
      </c>
      <c r="W25" s="996">
        <v>62.47</v>
      </c>
      <c r="X25" s="727">
        <v>8</v>
      </c>
      <c r="Y25" s="965">
        <v>12</v>
      </c>
      <c r="Z25" s="1062">
        <v>61.23</v>
      </c>
      <c r="AA25" s="2">
        <v>8</v>
      </c>
      <c r="AB25" s="987">
        <v>12</v>
      </c>
      <c r="AC25" s="1000">
        <f aca="true" t="shared" si="4" ref="AC25:AC30">SUM(Y25+AB25+V25)</f>
        <v>61</v>
      </c>
      <c r="AF25" s="3"/>
    </row>
    <row r="26" spans="1:32" ht="12.75">
      <c r="A26" s="94"/>
      <c r="B26" s="172" t="s">
        <v>122</v>
      </c>
      <c r="C26" s="340" t="s">
        <v>123</v>
      </c>
      <c r="D26" s="131" t="s">
        <v>13</v>
      </c>
      <c r="E26" s="193">
        <v>63.43</v>
      </c>
      <c r="F26" s="367">
        <v>8</v>
      </c>
      <c r="G26" s="154">
        <v>60.3</v>
      </c>
      <c r="H26" s="373">
        <v>4</v>
      </c>
      <c r="I26" s="193"/>
      <c r="J26" s="367"/>
      <c r="K26" s="154"/>
      <c r="L26" s="373"/>
      <c r="M26" s="193"/>
      <c r="N26" s="367"/>
      <c r="O26" s="154"/>
      <c r="P26" s="373"/>
      <c r="Q26" s="193">
        <v>62.8</v>
      </c>
      <c r="R26" s="379">
        <v>9</v>
      </c>
      <c r="S26" s="154">
        <v>63.33</v>
      </c>
      <c r="T26" s="392">
        <v>8</v>
      </c>
      <c r="U26" s="131">
        <f t="shared" si="3"/>
        <v>29</v>
      </c>
      <c r="V26" s="582">
        <f>SUM(T26+R26+F26+H26)</f>
        <v>29</v>
      </c>
      <c r="W26" s="997">
        <v>65.14</v>
      </c>
      <c r="X26" s="728">
        <v>10</v>
      </c>
      <c r="Y26" s="833">
        <v>15</v>
      </c>
      <c r="Z26" s="1061">
        <v>63.04</v>
      </c>
      <c r="AA26" s="20">
        <v>10</v>
      </c>
      <c r="AB26" s="988">
        <v>15</v>
      </c>
      <c r="AC26" s="214">
        <f t="shared" si="4"/>
        <v>59</v>
      </c>
      <c r="AF26" s="3"/>
    </row>
    <row r="27" spans="2:32" ht="12.75">
      <c r="B27" s="172" t="s">
        <v>196</v>
      </c>
      <c r="C27" s="340" t="s">
        <v>201</v>
      </c>
      <c r="D27" s="131" t="s">
        <v>13</v>
      </c>
      <c r="E27" s="193"/>
      <c r="F27" s="367"/>
      <c r="G27" s="156"/>
      <c r="H27" s="373"/>
      <c r="I27" s="193"/>
      <c r="J27" s="367"/>
      <c r="K27" s="154"/>
      <c r="L27" s="373"/>
      <c r="M27" s="193">
        <v>55.52</v>
      </c>
      <c r="N27" s="367">
        <v>4</v>
      </c>
      <c r="O27" s="154">
        <v>58.5</v>
      </c>
      <c r="P27" s="373">
        <v>4</v>
      </c>
      <c r="Q27" s="193">
        <v>60.87</v>
      </c>
      <c r="R27" s="379">
        <v>7</v>
      </c>
      <c r="S27" s="154">
        <v>60.66</v>
      </c>
      <c r="T27" s="392">
        <v>7</v>
      </c>
      <c r="U27" s="131">
        <f t="shared" si="3"/>
        <v>22</v>
      </c>
      <c r="V27" s="582">
        <f>SUM(N27+P27+R27+T27)</f>
        <v>22</v>
      </c>
      <c r="W27" s="998">
        <v>57.14</v>
      </c>
      <c r="X27" s="725">
        <v>6</v>
      </c>
      <c r="Y27" s="829">
        <v>9</v>
      </c>
      <c r="Z27" s="1062">
        <v>57.04</v>
      </c>
      <c r="AA27" s="2">
        <v>7</v>
      </c>
      <c r="AB27" s="987">
        <v>10.5</v>
      </c>
      <c r="AC27" s="214">
        <f t="shared" si="4"/>
        <v>41.5</v>
      </c>
      <c r="AF27" s="3"/>
    </row>
    <row r="28" spans="2:32" ht="12.75">
      <c r="B28" s="172" t="s">
        <v>39</v>
      </c>
      <c r="C28" s="340" t="s">
        <v>170</v>
      </c>
      <c r="D28" s="131" t="s">
        <v>13</v>
      </c>
      <c r="E28" s="193"/>
      <c r="F28" s="367"/>
      <c r="G28" s="156"/>
      <c r="H28" s="373"/>
      <c r="I28" s="193">
        <v>58.18</v>
      </c>
      <c r="J28" s="367">
        <v>5</v>
      </c>
      <c r="K28" s="154">
        <v>58.95</v>
      </c>
      <c r="L28" s="373">
        <v>6</v>
      </c>
      <c r="M28" s="193">
        <v>56.14</v>
      </c>
      <c r="N28" s="367">
        <v>5</v>
      </c>
      <c r="O28" s="154">
        <v>60</v>
      </c>
      <c r="P28" s="373">
        <v>6</v>
      </c>
      <c r="Q28" s="193"/>
      <c r="R28" s="379"/>
      <c r="S28" s="154"/>
      <c r="T28" s="392"/>
      <c r="U28" s="131">
        <f t="shared" si="3"/>
        <v>22</v>
      </c>
      <c r="V28" s="582">
        <f>SUM(J28+L28+N28+P28)</f>
        <v>22</v>
      </c>
      <c r="W28" s="998">
        <v>54.19</v>
      </c>
      <c r="X28" s="725">
        <v>4</v>
      </c>
      <c r="Y28" s="829">
        <v>6</v>
      </c>
      <c r="Z28" s="1062">
        <v>56.57</v>
      </c>
      <c r="AA28" s="2">
        <v>6</v>
      </c>
      <c r="AB28" s="987">
        <v>9</v>
      </c>
      <c r="AC28" s="214">
        <f t="shared" si="4"/>
        <v>37</v>
      </c>
      <c r="AF28" s="3"/>
    </row>
    <row r="29" spans="2:32" ht="12.75">
      <c r="B29" s="172" t="s">
        <v>57</v>
      </c>
      <c r="C29" s="25" t="s">
        <v>50</v>
      </c>
      <c r="D29" s="131" t="s">
        <v>13</v>
      </c>
      <c r="E29" s="509">
        <v>54.65</v>
      </c>
      <c r="F29" s="507">
        <v>1</v>
      </c>
      <c r="G29" s="508">
        <v>57.27</v>
      </c>
      <c r="H29" s="507">
        <v>2</v>
      </c>
      <c r="I29" s="185">
        <v>57.27</v>
      </c>
      <c r="J29" s="367">
        <v>3</v>
      </c>
      <c r="K29" s="511">
        <v>56.93</v>
      </c>
      <c r="L29" s="512">
        <v>3</v>
      </c>
      <c r="M29" s="185">
        <v>58.77</v>
      </c>
      <c r="N29" s="367">
        <v>7</v>
      </c>
      <c r="O29" s="154"/>
      <c r="P29" s="373"/>
      <c r="Q29" s="185">
        <v>56.57</v>
      </c>
      <c r="R29" s="379">
        <v>3</v>
      </c>
      <c r="S29" s="154">
        <v>55.71</v>
      </c>
      <c r="T29" s="392">
        <v>6</v>
      </c>
      <c r="U29" s="131">
        <f t="shared" si="3"/>
        <v>25</v>
      </c>
      <c r="V29" s="582">
        <f>SUM(N29+T29+R29+J29)</f>
        <v>19</v>
      </c>
      <c r="W29" s="999">
        <v>59.33</v>
      </c>
      <c r="X29" s="726">
        <v>7</v>
      </c>
      <c r="Y29" s="968">
        <v>10.5</v>
      </c>
      <c r="Z29" s="1063">
        <v>54.47</v>
      </c>
      <c r="AA29" s="16">
        <v>4</v>
      </c>
      <c r="AB29" s="991">
        <v>6</v>
      </c>
      <c r="AC29" s="342">
        <f t="shared" si="4"/>
        <v>35.5</v>
      </c>
      <c r="AF29" s="3"/>
    </row>
    <row r="30" spans="2:32" ht="12.75">
      <c r="B30" s="172" t="s">
        <v>173</v>
      </c>
      <c r="C30" s="25" t="s">
        <v>32</v>
      </c>
      <c r="D30" s="131" t="s">
        <v>13</v>
      </c>
      <c r="E30" s="185"/>
      <c r="F30" s="367"/>
      <c r="G30" s="156"/>
      <c r="H30" s="373"/>
      <c r="I30" s="193">
        <v>55.56</v>
      </c>
      <c r="J30" s="367">
        <v>1</v>
      </c>
      <c r="K30" s="154">
        <v>57.02</v>
      </c>
      <c r="L30" s="373">
        <v>4</v>
      </c>
      <c r="M30" s="186"/>
      <c r="N30" s="371"/>
      <c r="O30" s="158"/>
      <c r="P30" s="377"/>
      <c r="Q30" s="186">
        <v>57.98</v>
      </c>
      <c r="R30" s="381">
        <v>4</v>
      </c>
      <c r="S30" s="158">
        <v>55.71</v>
      </c>
      <c r="T30" s="393">
        <v>6</v>
      </c>
      <c r="U30" s="131">
        <f t="shared" si="3"/>
        <v>15</v>
      </c>
      <c r="V30" s="582">
        <f>SUM(J30+L30+R30+T30)</f>
        <v>15</v>
      </c>
      <c r="W30" s="999">
        <v>54.38</v>
      </c>
      <c r="X30" s="726">
        <v>5</v>
      </c>
      <c r="Y30" s="968">
        <v>7.5</v>
      </c>
      <c r="Z30" s="1063">
        <v>56.57</v>
      </c>
      <c r="AA30" s="16">
        <v>6</v>
      </c>
      <c r="AB30" s="991">
        <v>9</v>
      </c>
      <c r="AC30" s="342">
        <f t="shared" si="4"/>
        <v>31.5</v>
      </c>
      <c r="AF30" s="3"/>
    </row>
    <row r="31" spans="2:32" ht="12.75">
      <c r="B31" s="172" t="s">
        <v>202</v>
      </c>
      <c r="C31" s="25" t="s">
        <v>203</v>
      </c>
      <c r="D31" s="131" t="s">
        <v>13</v>
      </c>
      <c r="E31" s="185"/>
      <c r="F31" s="367"/>
      <c r="G31" s="156"/>
      <c r="H31" s="373"/>
      <c r="I31" s="193"/>
      <c r="J31" s="367"/>
      <c r="K31" s="154"/>
      <c r="L31" s="373"/>
      <c r="M31" s="193">
        <v>55</v>
      </c>
      <c r="N31" s="367">
        <v>3</v>
      </c>
      <c r="O31" s="154">
        <v>58.42</v>
      </c>
      <c r="P31" s="373">
        <v>3</v>
      </c>
      <c r="Q31" s="193">
        <v>59.12</v>
      </c>
      <c r="R31" s="379">
        <v>6</v>
      </c>
      <c r="S31" s="154">
        <v>54.85</v>
      </c>
      <c r="T31" s="392">
        <v>4</v>
      </c>
      <c r="U31" s="131">
        <f t="shared" si="3"/>
        <v>16</v>
      </c>
      <c r="V31" s="582">
        <f>SUM(N31+P31+R31+T31)</f>
        <v>16</v>
      </c>
      <c r="W31" s="999"/>
      <c r="X31" s="726"/>
      <c r="Y31" s="968"/>
      <c r="Z31" s="1063"/>
      <c r="AA31" s="16"/>
      <c r="AB31" s="991"/>
      <c r="AC31" s="342"/>
      <c r="AF31" s="68"/>
    </row>
    <row r="32" spans="2:32" ht="12.75">
      <c r="B32" s="172" t="s">
        <v>129</v>
      </c>
      <c r="C32" s="25" t="s">
        <v>130</v>
      </c>
      <c r="D32" s="131" t="s">
        <v>13</v>
      </c>
      <c r="E32" s="220">
        <v>56.26</v>
      </c>
      <c r="F32" s="367">
        <v>2</v>
      </c>
      <c r="G32" s="156">
        <v>57.47</v>
      </c>
      <c r="H32" s="373">
        <v>3</v>
      </c>
      <c r="I32" s="193">
        <v>57.27</v>
      </c>
      <c r="J32" s="367">
        <v>3</v>
      </c>
      <c r="K32" s="511">
        <v>54.47</v>
      </c>
      <c r="L32" s="512">
        <v>2</v>
      </c>
      <c r="M32" s="525">
        <v>54.64</v>
      </c>
      <c r="N32" s="507">
        <v>2</v>
      </c>
      <c r="O32" s="154">
        <v>59.38</v>
      </c>
      <c r="P32" s="373">
        <v>5</v>
      </c>
      <c r="Q32" s="193"/>
      <c r="R32" s="379"/>
      <c r="S32" s="154"/>
      <c r="T32" s="392"/>
      <c r="U32" s="131">
        <f aca="true" t="shared" si="5" ref="U32:U44">SUM(F32+H32+J32+L32+N32+P32+R32+T32)</f>
        <v>17</v>
      </c>
      <c r="V32" s="582">
        <f>SUM(P32+J32+H32+F32)</f>
        <v>13</v>
      </c>
      <c r="W32" s="998"/>
      <c r="X32" s="725"/>
      <c r="Y32" s="829"/>
      <c r="Z32" s="1062"/>
      <c r="AA32" s="2"/>
      <c r="AB32" s="987"/>
      <c r="AC32" s="214"/>
      <c r="AF32" s="3"/>
    </row>
    <row r="33" spans="2:32" s="51" customFormat="1" ht="6.75" customHeight="1">
      <c r="B33" s="917"/>
      <c r="C33" s="917"/>
      <c r="D33" s="127"/>
      <c r="E33" s="799"/>
      <c r="F33" s="798"/>
      <c r="G33" s="797"/>
      <c r="H33" s="798"/>
      <c r="I33" s="800"/>
      <c r="J33" s="798"/>
      <c r="K33" s="919"/>
      <c r="L33" s="844"/>
      <c r="M33" s="919"/>
      <c r="N33" s="844"/>
      <c r="O33" s="800"/>
      <c r="P33" s="798"/>
      <c r="Q33" s="800"/>
      <c r="R33" s="801"/>
      <c r="S33" s="800"/>
      <c r="T33" s="798"/>
      <c r="U33" s="127"/>
      <c r="V33" s="557"/>
      <c r="W33" s="929"/>
      <c r="X33" s="980"/>
      <c r="Y33" s="902"/>
      <c r="Z33" s="929"/>
      <c r="AA33" s="930"/>
      <c r="AB33" s="902"/>
      <c r="AC33" s="804"/>
      <c r="AF33" s="81"/>
    </row>
    <row r="34" spans="2:32" ht="12.75">
      <c r="B34" s="567" t="s">
        <v>124</v>
      </c>
      <c r="C34" s="599" t="s">
        <v>125</v>
      </c>
      <c r="D34" s="566" t="s">
        <v>13</v>
      </c>
      <c r="E34" s="509">
        <v>62.83</v>
      </c>
      <c r="F34" s="507">
        <v>6</v>
      </c>
      <c r="G34" s="511">
        <v>63.84</v>
      </c>
      <c r="H34" s="507">
        <v>6</v>
      </c>
      <c r="I34" s="509"/>
      <c r="J34" s="507"/>
      <c r="K34" s="511"/>
      <c r="L34" s="512"/>
      <c r="M34" s="509"/>
      <c r="N34" s="507"/>
      <c r="O34" s="511"/>
      <c r="P34" s="512"/>
      <c r="Q34" s="509"/>
      <c r="R34" s="510"/>
      <c r="S34" s="511"/>
      <c r="T34" s="514"/>
      <c r="U34" s="566">
        <f t="shared" si="5"/>
        <v>12</v>
      </c>
      <c r="V34" s="13"/>
      <c r="W34" s="18"/>
      <c r="X34" s="979"/>
      <c r="Y34" s="968"/>
      <c r="Z34" s="17"/>
      <c r="AA34" s="16"/>
      <c r="AB34" s="992"/>
      <c r="AC34" s="214"/>
      <c r="AF34" s="3"/>
    </row>
    <row r="35" spans="2:32" ht="12.75">
      <c r="B35" s="567" t="s">
        <v>168</v>
      </c>
      <c r="C35" s="596" t="s">
        <v>169</v>
      </c>
      <c r="D35" s="566" t="s">
        <v>13</v>
      </c>
      <c r="E35" s="506"/>
      <c r="F35" s="507"/>
      <c r="G35" s="511"/>
      <c r="H35" s="507"/>
      <c r="I35" s="509">
        <v>62.02</v>
      </c>
      <c r="J35" s="507">
        <v>6</v>
      </c>
      <c r="K35" s="511">
        <v>58.42</v>
      </c>
      <c r="L35" s="512">
        <v>5</v>
      </c>
      <c r="M35" s="509"/>
      <c r="N35" s="507"/>
      <c r="O35" s="511"/>
      <c r="P35" s="512"/>
      <c r="Q35" s="509"/>
      <c r="R35" s="510"/>
      <c r="S35" s="511"/>
      <c r="T35" s="514"/>
      <c r="U35" s="566">
        <f t="shared" si="5"/>
        <v>11</v>
      </c>
      <c r="V35" s="93"/>
      <c r="W35" s="28"/>
      <c r="X35" s="972"/>
      <c r="Y35" s="827"/>
      <c r="Z35" s="27"/>
      <c r="AA35" s="26"/>
      <c r="AB35" s="986"/>
      <c r="AC35" s="214"/>
      <c r="AF35" s="3"/>
    </row>
    <row r="36" spans="2:32" ht="12.75">
      <c r="B36" s="435" t="s">
        <v>171</v>
      </c>
      <c r="C36" s="436" t="s">
        <v>172</v>
      </c>
      <c r="D36" s="458" t="s">
        <v>13</v>
      </c>
      <c r="E36" s="445"/>
      <c r="F36" s="430"/>
      <c r="G36" s="437"/>
      <c r="H36" s="430"/>
      <c r="I36" s="445">
        <v>57.37</v>
      </c>
      <c r="J36" s="430">
        <v>4</v>
      </c>
      <c r="K36" s="431"/>
      <c r="L36" s="432"/>
      <c r="M36" s="445"/>
      <c r="N36" s="430"/>
      <c r="O36" s="431"/>
      <c r="P36" s="432"/>
      <c r="Q36" s="445">
        <v>52.71</v>
      </c>
      <c r="R36" s="433">
        <v>2</v>
      </c>
      <c r="S36" s="431">
        <v>53.9</v>
      </c>
      <c r="T36" s="488">
        <v>3</v>
      </c>
      <c r="U36" s="458">
        <f t="shared" si="5"/>
        <v>9</v>
      </c>
      <c r="V36" s="93"/>
      <c r="W36" s="28"/>
      <c r="X36" s="972"/>
      <c r="Y36" s="827"/>
      <c r="Z36" s="27"/>
      <c r="AA36" s="26"/>
      <c r="AB36" s="986"/>
      <c r="AC36" s="214"/>
      <c r="AF36" s="3"/>
    </row>
    <row r="37" spans="2:32" ht="12.75">
      <c r="B37" s="435" t="s">
        <v>149</v>
      </c>
      <c r="C37" s="460" t="s">
        <v>150</v>
      </c>
      <c r="D37" s="458" t="s">
        <v>13</v>
      </c>
      <c r="E37" s="461"/>
      <c r="F37" s="430"/>
      <c r="G37" s="437">
        <v>64.85</v>
      </c>
      <c r="H37" s="430">
        <v>8</v>
      </c>
      <c r="I37" s="445"/>
      <c r="J37" s="430"/>
      <c r="K37" s="431"/>
      <c r="L37" s="432"/>
      <c r="M37" s="445"/>
      <c r="N37" s="430"/>
      <c r="O37" s="431"/>
      <c r="P37" s="432"/>
      <c r="Q37" s="445"/>
      <c r="R37" s="433"/>
      <c r="S37" s="431"/>
      <c r="T37" s="488"/>
      <c r="U37" s="458">
        <f t="shared" si="5"/>
        <v>8</v>
      </c>
      <c r="V37" s="93"/>
      <c r="W37" s="28"/>
      <c r="X37" s="972"/>
      <c r="Y37" s="827"/>
      <c r="Z37" s="27"/>
      <c r="AA37" s="26"/>
      <c r="AB37" s="986"/>
      <c r="AC37" s="214"/>
      <c r="AF37" s="3"/>
    </row>
    <row r="38" spans="2:32" ht="12.75">
      <c r="B38" s="567" t="s">
        <v>199</v>
      </c>
      <c r="C38" s="599" t="s">
        <v>200</v>
      </c>
      <c r="D38" s="566" t="s">
        <v>13</v>
      </c>
      <c r="E38" s="509"/>
      <c r="F38" s="507"/>
      <c r="G38" s="508"/>
      <c r="H38" s="507"/>
      <c r="I38" s="509"/>
      <c r="J38" s="507"/>
      <c r="K38" s="511"/>
      <c r="L38" s="512"/>
      <c r="M38" s="509">
        <v>56.66</v>
      </c>
      <c r="N38" s="507">
        <v>6</v>
      </c>
      <c r="O38" s="511">
        <v>57.45</v>
      </c>
      <c r="P38" s="512">
        <v>2</v>
      </c>
      <c r="Q38" s="509"/>
      <c r="R38" s="510"/>
      <c r="S38" s="511"/>
      <c r="T38" s="514"/>
      <c r="U38" s="566">
        <f t="shared" si="5"/>
        <v>8</v>
      </c>
      <c r="V38" s="93"/>
      <c r="W38" s="28"/>
      <c r="X38" s="972"/>
      <c r="Y38" s="827"/>
      <c r="Z38" s="27"/>
      <c r="AA38" s="26"/>
      <c r="AB38" s="986"/>
      <c r="AC38" s="214"/>
      <c r="AF38" s="3"/>
    </row>
    <row r="39" spans="2:32" ht="12.75">
      <c r="B39" s="435" t="s">
        <v>190</v>
      </c>
      <c r="C39" s="436" t="s">
        <v>24</v>
      </c>
      <c r="D39" s="458" t="s">
        <v>13</v>
      </c>
      <c r="E39" s="445"/>
      <c r="F39" s="430"/>
      <c r="G39" s="437"/>
      <c r="H39" s="430"/>
      <c r="I39" s="445"/>
      <c r="J39" s="430"/>
      <c r="K39" s="431">
        <v>60.26</v>
      </c>
      <c r="L39" s="432">
        <v>7</v>
      </c>
      <c r="M39" s="445"/>
      <c r="N39" s="430"/>
      <c r="O39" s="431"/>
      <c r="P39" s="432"/>
      <c r="Q39" s="445"/>
      <c r="R39" s="433"/>
      <c r="S39" s="431"/>
      <c r="T39" s="488"/>
      <c r="U39" s="458">
        <f t="shared" si="5"/>
        <v>7</v>
      </c>
      <c r="V39" s="93"/>
      <c r="W39" s="28"/>
      <c r="X39" s="972"/>
      <c r="Y39" s="827"/>
      <c r="Z39" s="27"/>
      <c r="AA39" s="26"/>
      <c r="AB39" s="986"/>
      <c r="AC39" s="214"/>
      <c r="AF39" s="3"/>
    </row>
    <row r="40" spans="2:32" ht="12.75">
      <c r="B40" s="435" t="s">
        <v>25</v>
      </c>
      <c r="C40" s="436" t="s">
        <v>218</v>
      </c>
      <c r="D40" s="458" t="s">
        <v>13</v>
      </c>
      <c r="E40" s="445"/>
      <c r="F40" s="430"/>
      <c r="G40" s="437"/>
      <c r="H40" s="430"/>
      <c r="I40" s="445"/>
      <c r="J40" s="430"/>
      <c r="K40" s="431"/>
      <c r="L40" s="432"/>
      <c r="M40" s="445"/>
      <c r="N40" s="430"/>
      <c r="O40" s="431">
        <v>61.14</v>
      </c>
      <c r="P40" s="432">
        <v>7</v>
      </c>
      <c r="Q40" s="445"/>
      <c r="R40" s="433"/>
      <c r="S40" s="431"/>
      <c r="T40" s="488"/>
      <c r="U40" s="458">
        <f t="shared" si="5"/>
        <v>7</v>
      </c>
      <c r="V40" s="93"/>
      <c r="W40" s="28"/>
      <c r="X40" s="972"/>
      <c r="Y40" s="827"/>
      <c r="Z40" s="27"/>
      <c r="AA40" s="26"/>
      <c r="AB40" s="986"/>
      <c r="AC40" s="214"/>
      <c r="AF40" s="3"/>
    </row>
    <row r="41" spans="2:32" ht="12.75">
      <c r="B41" s="435" t="s">
        <v>39</v>
      </c>
      <c r="C41" s="436" t="s">
        <v>24</v>
      </c>
      <c r="D41" s="458" t="s">
        <v>13</v>
      </c>
      <c r="E41" s="445">
        <v>56.97</v>
      </c>
      <c r="F41" s="430">
        <v>4</v>
      </c>
      <c r="G41" s="431"/>
      <c r="H41" s="430"/>
      <c r="I41" s="445"/>
      <c r="J41" s="430"/>
      <c r="K41" s="431"/>
      <c r="L41" s="432"/>
      <c r="M41" s="445"/>
      <c r="N41" s="430"/>
      <c r="O41" s="431"/>
      <c r="P41" s="432"/>
      <c r="Q41" s="445"/>
      <c r="R41" s="433"/>
      <c r="S41" s="431"/>
      <c r="T41" s="488"/>
      <c r="U41" s="458">
        <f t="shared" si="5"/>
        <v>4</v>
      </c>
      <c r="V41" s="93"/>
      <c r="W41" s="28"/>
      <c r="X41" s="972"/>
      <c r="Y41" s="827"/>
      <c r="Z41" s="27"/>
      <c r="AA41" s="26"/>
      <c r="AB41" s="986"/>
      <c r="AC41" s="214"/>
      <c r="AF41" s="3"/>
    </row>
    <row r="42" spans="2:32" ht="13.5" thickBot="1">
      <c r="B42" s="875" t="s">
        <v>127</v>
      </c>
      <c r="C42" s="876" t="s">
        <v>128</v>
      </c>
      <c r="D42" s="877" t="s">
        <v>13</v>
      </c>
      <c r="E42" s="747">
        <v>56.46</v>
      </c>
      <c r="F42" s="623">
        <v>3</v>
      </c>
      <c r="G42" s="627">
        <v>56.06</v>
      </c>
      <c r="H42" s="623">
        <v>1</v>
      </c>
      <c r="I42" s="747"/>
      <c r="J42" s="623"/>
      <c r="K42" s="627"/>
      <c r="L42" s="625"/>
      <c r="M42" s="747"/>
      <c r="N42" s="623"/>
      <c r="O42" s="627"/>
      <c r="P42" s="625"/>
      <c r="Q42" s="747"/>
      <c r="R42" s="629"/>
      <c r="S42" s="627"/>
      <c r="T42" s="750"/>
      <c r="U42" s="877">
        <f t="shared" si="5"/>
        <v>4</v>
      </c>
      <c r="V42" s="878"/>
      <c r="W42" s="317"/>
      <c r="X42" s="981"/>
      <c r="Y42" s="969"/>
      <c r="Z42" s="71"/>
      <c r="AA42" s="72"/>
      <c r="AB42" s="993"/>
      <c r="AC42" s="216"/>
      <c r="AF42" s="3"/>
    </row>
    <row r="43" spans="2:32" ht="12.75" hidden="1">
      <c r="B43" s="174"/>
      <c r="C43" s="319"/>
      <c r="D43" s="176" t="s">
        <v>13</v>
      </c>
      <c r="E43" s="199"/>
      <c r="F43" s="368"/>
      <c r="G43" s="191"/>
      <c r="H43" s="368"/>
      <c r="I43" s="199"/>
      <c r="J43" s="368"/>
      <c r="K43" s="155"/>
      <c r="L43" s="374"/>
      <c r="M43" s="199"/>
      <c r="N43" s="368"/>
      <c r="O43" s="155"/>
      <c r="P43" s="374"/>
      <c r="Q43" s="199"/>
      <c r="R43" s="315"/>
      <c r="S43" s="155"/>
      <c r="T43" s="484"/>
      <c r="U43" s="176">
        <f t="shared" si="5"/>
        <v>0</v>
      </c>
      <c r="V43" s="101"/>
      <c r="W43" s="872"/>
      <c r="X43" s="1002"/>
      <c r="Y43" s="970"/>
      <c r="Z43" s="873"/>
      <c r="AA43" s="874"/>
      <c r="AB43" s="906"/>
      <c r="AC43" s="253"/>
      <c r="AF43" s="3"/>
    </row>
    <row r="44" spans="2:32" ht="12.75" hidden="1">
      <c r="B44" s="172"/>
      <c r="C44" s="25"/>
      <c r="D44" s="131" t="s">
        <v>13</v>
      </c>
      <c r="E44" s="185"/>
      <c r="F44" s="367"/>
      <c r="G44" s="156"/>
      <c r="H44" s="367"/>
      <c r="I44" s="185"/>
      <c r="J44" s="367"/>
      <c r="K44" s="154"/>
      <c r="L44" s="373"/>
      <c r="M44" s="185"/>
      <c r="N44" s="367"/>
      <c r="O44" s="154"/>
      <c r="P44" s="373"/>
      <c r="Q44" s="185"/>
      <c r="R44" s="379"/>
      <c r="S44" s="154"/>
      <c r="T44" s="392"/>
      <c r="U44" s="131">
        <f t="shared" si="5"/>
        <v>0</v>
      </c>
      <c r="V44" s="93"/>
      <c r="W44" s="30"/>
      <c r="X44" s="1001"/>
      <c r="Y44" s="828"/>
      <c r="Z44" s="32"/>
      <c r="AA44" s="29"/>
      <c r="AB44" s="898"/>
      <c r="AC44" s="342"/>
      <c r="AF44" s="3"/>
    </row>
    <row r="45" spans="2:32" ht="13.5" customHeight="1" hidden="1" thickBot="1">
      <c r="B45" s="34"/>
      <c r="C45" s="34"/>
      <c r="D45" s="61"/>
      <c r="E45" s="40"/>
      <c r="F45" s="99"/>
      <c r="G45" s="40"/>
      <c r="H45" s="99"/>
      <c r="I45" s="40"/>
      <c r="J45" s="99"/>
      <c r="K45" s="40"/>
      <c r="L45" s="36"/>
      <c r="M45" s="40"/>
      <c r="N45" s="99"/>
      <c r="O45" s="40"/>
      <c r="P45" s="99"/>
      <c r="Q45" s="35"/>
      <c r="R45" s="42"/>
      <c r="S45" s="35"/>
      <c r="T45" s="42"/>
      <c r="U45" s="64"/>
      <c r="V45" s="36"/>
      <c r="W45" s="35"/>
      <c r="X45" s="982"/>
      <c r="Y45" s="720"/>
      <c r="Z45" s="35"/>
      <c r="AA45" s="34"/>
      <c r="AB45" s="720"/>
      <c r="AC45" s="551"/>
      <c r="AF45" s="3"/>
    </row>
    <row r="46" spans="2:32" ht="13.5" customHeight="1" hidden="1" thickBot="1">
      <c r="B46" s="34"/>
      <c r="C46" s="34"/>
      <c r="D46" s="61"/>
      <c r="E46" s="40"/>
      <c r="F46" s="99"/>
      <c r="G46" s="40"/>
      <c r="H46" s="99"/>
      <c r="I46" s="40"/>
      <c r="J46" s="99"/>
      <c r="K46" s="40"/>
      <c r="L46" s="36"/>
      <c r="M46" s="40"/>
      <c r="N46" s="99"/>
      <c r="O46" s="40"/>
      <c r="P46" s="99"/>
      <c r="Q46" s="35"/>
      <c r="R46" s="42"/>
      <c r="S46" s="35"/>
      <c r="T46" s="42"/>
      <c r="U46" s="64"/>
      <c r="V46" s="36"/>
      <c r="W46" s="35"/>
      <c r="X46" s="982"/>
      <c r="Y46" s="720"/>
      <c r="Z46" s="35"/>
      <c r="AA46" s="34"/>
      <c r="AB46" s="720"/>
      <c r="AC46" s="551"/>
      <c r="AF46" s="3"/>
    </row>
    <row r="47" spans="2:32" ht="12.75" hidden="1">
      <c r="B47" s="34"/>
      <c r="C47" s="34"/>
      <c r="D47" s="61"/>
      <c r="E47" s="40"/>
      <c r="F47" s="99"/>
      <c r="G47" s="40"/>
      <c r="H47" s="99"/>
      <c r="I47" s="40"/>
      <c r="J47" s="99"/>
      <c r="K47" s="40"/>
      <c r="L47" s="36"/>
      <c r="M47" s="40"/>
      <c r="N47" s="99"/>
      <c r="O47" s="40"/>
      <c r="P47" s="99"/>
      <c r="Q47" s="35"/>
      <c r="R47" s="42"/>
      <c r="S47" s="35"/>
      <c r="T47" s="42"/>
      <c r="U47" s="64"/>
      <c r="V47" s="36"/>
      <c r="W47" s="35"/>
      <c r="X47" s="982"/>
      <c r="Y47" s="720"/>
      <c r="Z47" s="35"/>
      <c r="AA47" s="34"/>
      <c r="AB47" s="720"/>
      <c r="AC47" s="551"/>
      <c r="AF47" s="3"/>
    </row>
    <row r="48" spans="2:32" ht="12.75" hidden="1">
      <c r="B48" s="34"/>
      <c r="C48" s="34"/>
      <c r="D48" s="61"/>
      <c r="E48" s="40"/>
      <c r="F48" s="99"/>
      <c r="G48" s="40"/>
      <c r="H48" s="99"/>
      <c r="I48" s="40"/>
      <c r="J48" s="99"/>
      <c r="K48" s="40"/>
      <c r="L48" s="36"/>
      <c r="M48" s="40"/>
      <c r="N48" s="99"/>
      <c r="O48" s="40"/>
      <c r="P48" s="99"/>
      <c r="Q48" s="35"/>
      <c r="R48" s="42"/>
      <c r="S48" s="35"/>
      <c r="T48" s="42"/>
      <c r="U48" s="64"/>
      <c r="V48" s="36"/>
      <c r="W48" s="35"/>
      <c r="X48" s="982"/>
      <c r="Y48" s="720"/>
      <c r="Z48" s="35"/>
      <c r="AA48" s="34"/>
      <c r="AB48" s="720"/>
      <c r="AC48" s="551"/>
      <c r="AF48" s="3"/>
    </row>
    <row r="49" spans="2:32" ht="12.75" hidden="1">
      <c r="B49" s="34"/>
      <c r="C49" s="34"/>
      <c r="D49" s="61"/>
      <c r="E49" s="40"/>
      <c r="F49" s="99"/>
      <c r="G49" s="40"/>
      <c r="H49" s="99"/>
      <c r="I49" s="40"/>
      <c r="J49" s="99"/>
      <c r="K49" s="40"/>
      <c r="L49" s="36"/>
      <c r="M49" s="40"/>
      <c r="N49" s="99"/>
      <c r="O49" s="40"/>
      <c r="P49" s="99"/>
      <c r="Q49" s="35"/>
      <c r="R49" s="42"/>
      <c r="S49" s="35"/>
      <c r="T49" s="42"/>
      <c r="U49" s="64"/>
      <c r="V49" s="36"/>
      <c r="W49" s="35"/>
      <c r="X49" s="982"/>
      <c r="Y49" s="720"/>
      <c r="Z49" s="35"/>
      <c r="AA49" s="34"/>
      <c r="AB49" s="720"/>
      <c r="AC49" s="551"/>
      <c r="AF49" s="3"/>
    </row>
    <row r="50" spans="2:32" ht="12.75" hidden="1">
      <c r="B50" s="34"/>
      <c r="C50" s="34"/>
      <c r="D50" s="61"/>
      <c r="E50" s="40"/>
      <c r="F50" s="99"/>
      <c r="G50" s="40"/>
      <c r="H50" s="99"/>
      <c r="I50" s="40"/>
      <c r="J50" s="99"/>
      <c r="K50" s="40"/>
      <c r="L50" s="36"/>
      <c r="M50" s="40"/>
      <c r="N50" s="99"/>
      <c r="O50" s="40"/>
      <c r="P50" s="99"/>
      <c r="Q50" s="35"/>
      <c r="R50" s="42"/>
      <c r="S50" s="35"/>
      <c r="T50" s="42"/>
      <c r="U50" s="64"/>
      <c r="V50" s="36"/>
      <c r="W50" s="35"/>
      <c r="X50" s="982"/>
      <c r="Y50" s="720"/>
      <c r="Z50" s="35"/>
      <c r="AA50" s="34"/>
      <c r="AB50" s="720"/>
      <c r="AC50" s="551"/>
      <c r="AF50" s="3"/>
    </row>
    <row r="51" spans="2:32" ht="12.75" hidden="1">
      <c r="B51" s="34"/>
      <c r="C51" s="34"/>
      <c r="D51" s="61"/>
      <c r="E51" s="40"/>
      <c r="F51" s="99"/>
      <c r="G51" s="40"/>
      <c r="H51" s="99"/>
      <c r="I51" s="40"/>
      <c r="J51" s="99"/>
      <c r="K51" s="40"/>
      <c r="L51" s="36"/>
      <c r="M51" s="40"/>
      <c r="N51" s="99"/>
      <c r="O51" s="40"/>
      <c r="P51" s="99"/>
      <c r="Q51" s="35"/>
      <c r="R51" s="42"/>
      <c r="S51" s="35"/>
      <c r="T51" s="42"/>
      <c r="U51" s="64"/>
      <c r="V51" s="36"/>
      <c r="W51" s="35"/>
      <c r="X51" s="982"/>
      <c r="Y51" s="720"/>
      <c r="Z51" s="35"/>
      <c r="AA51" s="34"/>
      <c r="AB51" s="720"/>
      <c r="AC51" s="551"/>
      <c r="AF51" s="3"/>
    </row>
    <row r="52" spans="2:32" ht="12.75" hidden="1">
      <c r="B52" s="34"/>
      <c r="C52" s="34"/>
      <c r="D52" s="61"/>
      <c r="E52" s="40"/>
      <c r="F52" s="99"/>
      <c r="G52" s="40"/>
      <c r="H52" s="99"/>
      <c r="I52" s="40"/>
      <c r="J52" s="99"/>
      <c r="K52" s="40"/>
      <c r="L52" s="36"/>
      <c r="M52" s="40"/>
      <c r="N52" s="99"/>
      <c r="O52" s="40"/>
      <c r="P52" s="99"/>
      <c r="Q52" s="35"/>
      <c r="R52" s="42"/>
      <c r="S52" s="35"/>
      <c r="T52" s="42"/>
      <c r="U52" s="64"/>
      <c r="V52" s="36"/>
      <c r="W52" s="35"/>
      <c r="X52" s="982"/>
      <c r="Y52" s="720"/>
      <c r="Z52" s="35"/>
      <c r="AA52" s="34"/>
      <c r="AB52" s="720"/>
      <c r="AC52" s="551"/>
      <c r="AF52" s="3"/>
    </row>
    <row r="53" spans="2:32" ht="12.75" hidden="1">
      <c r="B53" s="34"/>
      <c r="C53" s="34"/>
      <c r="D53" s="61"/>
      <c r="E53" s="40"/>
      <c r="F53" s="99"/>
      <c r="G53" s="40"/>
      <c r="H53" s="99"/>
      <c r="I53" s="40"/>
      <c r="J53" s="99"/>
      <c r="K53" s="40"/>
      <c r="L53" s="36"/>
      <c r="M53" s="40"/>
      <c r="N53" s="99"/>
      <c r="O53" s="40"/>
      <c r="P53" s="99"/>
      <c r="Q53" s="35"/>
      <c r="R53" s="42"/>
      <c r="S53" s="35"/>
      <c r="T53" s="42"/>
      <c r="U53" s="64"/>
      <c r="V53" s="36"/>
      <c r="W53" s="35"/>
      <c r="X53" s="982"/>
      <c r="Y53" s="720"/>
      <c r="Z53" s="35"/>
      <c r="AA53" s="34"/>
      <c r="AB53" s="720"/>
      <c r="AC53" s="551"/>
      <c r="AF53" s="3"/>
    </row>
    <row r="54" spans="2:32" ht="12.75" hidden="1">
      <c r="B54" s="34"/>
      <c r="C54" s="34"/>
      <c r="D54" s="61"/>
      <c r="E54" s="40"/>
      <c r="F54" s="99"/>
      <c r="G54" s="40"/>
      <c r="H54" s="99"/>
      <c r="I54" s="40"/>
      <c r="J54" s="99"/>
      <c r="K54" s="40"/>
      <c r="L54" s="36"/>
      <c r="M54" s="40"/>
      <c r="N54" s="99"/>
      <c r="O54" s="40"/>
      <c r="P54" s="99"/>
      <c r="Q54" s="35"/>
      <c r="R54" s="42"/>
      <c r="S54" s="35"/>
      <c r="T54" s="42"/>
      <c r="U54" s="64"/>
      <c r="V54" s="36"/>
      <c r="W54" s="35"/>
      <c r="X54" s="982"/>
      <c r="Y54" s="720"/>
      <c r="Z54" s="35"/>
      <c r="AA54" s="34"/>
      <c r="AB54" s="720"/>
      <c r="AC54" s="551"/>
      <c r="AF54" s="3"/>
    </row>
    <row r="55" ht="9.75" customHeight="1" thickBot="1">
      <c r="AF55" s="3"/>
    </row>
    <row r="56" spans="1:32" ht="34.5" customHeight="1" thickBot="1">
      <c r="A56" s="655"/>
      <c r="B56" s="231" t="s">
        <v>77</v>
      </c>
      <c r="C56" s="254" t="s">
        <v>14</v>
      </c>
      <c r="D56" s="255"/>
      <c r="E56" s="1084" t="s">
        <v>247</v>
      </c>
      <c r="F56" s="1085"/>
      <c r="G56" s="1085"/>
      <c r="H56" s="1086"/>
      <c r="I56" s="1084"/>
      <c r="J56" s="1085"/>
      <c r="K56" s="1085"/>
      <c r="L56" s="1086"/>
      <c r="M56" s="1084" t="s">
        <v>248</v>
      </c>
      <c r="N56" s="1085"/>
      <c r="O56" s="1085"/>
      <c r="P56" s="1086"/>
      <c r="Q56" s="1084" t="s">
        <v>249</v>
      </c>
      <c r="R56" s="1085"/>
      <c r="S56" s="1085"/>
      <c r="T56" s="1086"/>
      <c r="U56" s="263" t="s">
        <v>7</v>
      </c>
      <c r="V56" s="234" t="s">
        <v>8</v>
      </c>
      <c r="W56" s="1084" t="s">
        <v>251</v>
      </c>
      <c r="X56" s="1085"/>
      <c r="Y56" s="1085"/>
      <c r="Z56" s="1085"/>
      <c r="AA56" s="1085"/>
      <c r="AB56" s="1086"/>
      <c r="AC56" s="263" t="s">
        <v>10</v>
      </c>
      <c r="AF56" s="3"/>
    </row>
    <row r="57" spans="2:29" ht="13.5" thickBot="1">
      <c r="B57" s="37" t="s">
        <v>0</v>
      </c>
      <c r="C57" s="38" t="s">
        <v>1</v>
      </c>
      <c r="D57" s="4" t="s">
        <v>5</v>
      </c>
      <c r="E57" s="256" t="s">
        <v>37</v>
      </c>
      <c r="F57" s="257" t="s">
        <v>3</v>
      </c>
      <c r="G57" s="258" t="s">
        <v>37</v>
      </c>
      <c r="H57" s="259" t="s">
        <v>3</v>
      </c>
      <c r="I57" s="260" t="s">
        <v>37</v>
      </c>
      <c r="J57" s="261" t="s">
        <v>3</v>
      </c>
      <c r="K57" s="256" t="s">
        <v>37</v>
      </c>
      <c r="L57" s="262" t="s">
        <v>3</v>
      </c>
      <c r="M57" s="256" t="s">
        <v>37</v>
      </c>
      <c r="N57" s="261" t="s">
        <v>3</v>
      </c>
      <c r="O57" s="256" t="s">
        <v>37</v>
      </c>
      <c r="P57" s="262" t="s">
        <v>3</v>
      </c>
      <c r="Q57" s="256" t="s">
        <v>37</v>
      </c>
      <c r="R57" s="261" t="s">
        <v>3</v>
      </c>
      <c r="S57" s="256" t="s">
        <v>37</v>
      </c>
      <c r="T57" s="262" t="s">
        <v>3</v>
      </c>
      <c r="U57" s="265" t="s">
        <v>8</v>
      </c>
      <c r="V57" s="925" t="s">
        <v>9</v>
      </c>
      <c r="W57" s="662" t="s">
        <v>37</v>
      </c>
      <c r="X57" s="38" t="s">
        <v>3</v>
      </c>
      <c r="Y57" s="721"/>
      <c r="Z57" s="705" t="s">
        <v>37</v>
      </c>
      <c r="AA57" s="664" t="s">
        <v>3</v>
      </c>
      <c r="AB57" s="779"/>
      <c r="AC57" s="793" t="s">
        <v>6</v>
      </c>
    </row>
    <row r="58" spans="2:29" ht="12.75">
      <c r="B58" s="736" t="s">
        <v>243</v>
      </c>
      <c r="C58" s="737" t="s">
        <v>244</v>
      </c>
      <c r="D58" s="738" t="s">
        <v>12</v>
      </c>
      <c r="E58" s="651">
        <v>62.42</v>
      </c>
      <c r="F58" s="602">
        <v>3</v>
      </c>
      <c r="G58" s="603">
        <v>60.3</v>
      </c>
      <c r="H58" s="602">
        <v>1</v>
      </c>
      <c r="I58" s="601"/>
      <c r="J58" s="338"/>
      <c r="K58" s="603"/>
      <c r="L58" s="739"/>
      <c r="M58" s="601">
        <v>58.25</v>
      </c>
      <c r="N58" s="338">
        <v>2</v>
      </c>
      <c r="O58" s="603">
        <v>59.47</v>
      </c>
      <c r="P58" s="739">
        <v>3</v>
      </c>
      <c r="Q58" s="601">
        <v>60.21</v>
      </c>
      <c r="R58" s="602">
        <v>3</v>
      </c>
      <c r="S58" s="603">
        <v>59.6</v>
      </c>
      <c r="T58" s="637">
        <v>3</v>
      </c>
      <c r="U58" s="741">
        <f>SUM(T58+P58+N58+F58)</f>
        <v>11</v>
      </c>
      <c r="V58" s="883">
        <f>SUM(T58+R58+P58+F58)</f>
        <v>12</v>
      </c>
      <c r="W58" s="742"/>
      <c r="X58" s="983"/>
      <c r="Y58" s="744"/>
      <c r="Z58" s="745"/>
      <c r="AA58" s="868"/>
      <c r="AB58" s="791"/>
      <c r="AC58" s="794"/>
    </row>
    <row r="59" spans="1:29" ht="13.5" thickBot="1">
      <c r="A59" s="51"/>
      <c r="B59" s="620"/>
      <c r="C59" s="621"/>
      <c r="D59" s="746"/>
      <c r="E59" s="653"/>
      <c r="F59" s="623"/>
      <c r="G59" s="654"/>
      <c r="H59" s="326"/>
      <c r="I59" s="747"/>
      <c r="J59" s="629"/>
      <c r="K59" s="627"/>
      <c r="L59" s="628"/>
      <c r="M59" s="747"/>
      <c r="N59" s="623"/>
      <c r="O59" s="627"/>
      <c r="P59" s="321"/>
      <c r="Q59" s="747"/>
      <c r="R59" s="884"/>
      <c r="S59" s="630"/>
      <c r="T59" s="885"/>
      <c r="U59" s="632"/>
      <c r="V59" s="632"/>
      <c r="W59" s="752"/>
      <c r="X59" s="984"/>
      <c r="Y59" s="754"/>
      <c r="Z59" s="755"/>
      <c r="AA59" s="817"/>
      <c r="AB59" s="792"/>
      <c r="AC59" s="632"/>
    </row>
    <row r="60" spans="9:29" ht="12.75">
      <c r="I60" s="35"/>
      <c r="J60" s="42"/>
      <c r="K60" s="35"/>
      <c r="L60" s="42"/>
      <c r="M60" s="62"/>
      <c r="N60" s="63"/>
      <c r="O60" s="62"/>
      <c r="P60" s="63"/>
      <c r="Q60" s="62"/>
      <c r="R60" s="63"/>
      <c r="S60" s="62"/>
      <c r="T60" s="63"/>
      <c r="U60" s="64"/>
      <c r="V60" s="51"/>
      <c r="W60" s="62"/>
      <c r="X60" s="81"/>
      <c r="Y60" s="971"/>
      <c r="Z60" s="62"/>
      <c r="AA60" s="51"/>
      <c r="AB60" s="971"/>
      <c r="AC60" s="551"/>
    </row>
    <row r="61" spans="1:29" ht="15">
      <c r="A61" s="269"/>
      <c r="B61" s="34"/>
      <c r="C61" s="34" t="s">
        <v>235</v>
      </c>
      <c r="D61" s="40"/>
      <c r="E61" s="43"/>
      <c r="F61" s="40"/>
      <c r="G61" s="43"/>
      <c r="H61" s="40"/>
      <c r="I61" s="62"/>
      <c r="J61" s="63"/>
      <c r="K61" s="62"/>
      <c r="L61" s="63"/>
      <c r="M61" s="62"/>
      <c r="N61" s="63"/>
      <c r="O61" s="62"/>
      <c r="P61" s="63"/>
      <c r="Q61" s="62"/>
      <c r="R61" s="63"/>
      <c r="S61" s="62"/>
      <c r="T61" s="63"/>
      <c r="U61" s="64"/>
      <c r="V61" s="51"/>
      <c r="W61" s="62"/>
      <c r="X61" s="81"/>
      <c r="Y61" s="971"/>
      <c r="Z61" s="62"/>
      <c r="AA61" s="51"/>
      <c r="AB61" s="971"/>
      <c r="AC61" s="551"/>
    </row>
  </sheetData>
  <mergeCells count="12">
    <mergeCell ref="E3:H3"/>
    <mergeCell ref="I3:L3"/>
    <mergeCell ref="M3:P3"/>
    <mergeCell ref="B1:AC1"/>
    <mergeCell ref="Q3:T3"/>
    <mergeCell ref="U3:V3"/>
    <mergeCell ref="W3:AB3"/>
    <mergeCell ref="W56:AB56"/>
    <mergeCell ref="E56:H56"/>
    <mergeCell ref="I56:L56"/>
    <mergeCell ref="M56:P56"/>
    <mergeCell ref="Q56:T56"/>
  </mergeCells>
  <printOptions horizontalCentered="1" verticalCentered="1"/>
  <pageMargins left="0.3937007874015748" right="0.3937007874015748" top="0.7874015748031497" bottom="0.5905511811023623" header="0.15748031496062992" footer="0.15748031496062992"/>
  <pageSetup fitToHeight="1" fitToWidth="1" horizontalDpi="300" verticalDpi="300" orientation="landscape" paperSize="9" scale="75" r:id="rId3"/>
  <headerFooter alignWithMargins="0">
    <oddHeader>&amp;L&amp;"Arial,Negrito"&amp;12&amp;G&amp;R&amp;"Arial,Negrito"&amp;12&amp;G</oddHeader>
    <oddFooter>&amp;C&amp;"Arial,Negrito"Taça de Portugal - Art.º 412, nº 6&amp;"Arial,Normal"
Nível Médio
Cavalos de 6 e 7 anos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4">
    <pageSetUpPr fitToPage="1"/>
  </sheetPr>
  <dimension ref="A1:AE34"/>
  <sheetViews>
    <sheetView workbookViewId="0" topLeftCell="A1">
      <selection activeCell="AB7" sqref="AB7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14.7109375" style="0" customWidth="1"/>
    <col min="4" max="4" width="5.421875" style="8" customWidth="1"/>
    <col min="5" max="5" width="2.7109375" style="0" customWidth="1"/>
    <col min="6" max="6" width="5.8515625" style="8" customWidth="1"/>
    <col min="7" max="7" width="2.7109375" style="0" customWidth="1"/>
    <col min="8" max="8" width="6.00390625" style="8" customWidth="1"/>
    <col min="9" max="9" width="2.7109375" style="0" customWidth="1"/>
    <col min="10" max="10" width="5.7109375" style="8" customWidth="1"/>
    <col min="11" max="11" width="2.7109375" style="0" customWidth="1"/>
    <col min="12" max="12" width="5.57421875" style="8" customWidth="1"/>
    <col min="13" max="13" width="2.7109375" style="0" customWidth="1"/>
    <col min="14" max="14" width="5.8515625" style="8" customWidth="1"/>
    <col min="15" max="15" width="2.7109375" style="0" customWidth="1"/>
    <col min="16" max="16" width="6.00390625" style="8" customWidth="1"/>
    <col min="17" max="17" width="2.7109375" style="0" customWidth="1"/>
    <col min="18" max="18" width="5.8515625" style="8" customWidth="1"/>
    <col min="19" max="19" width="2.7109375" style="0" customWidth="1"/>
    <col min="20" max="21" width="5.7109375" style="0" customWidth="1"/>
    <col min="22" max="22" width="6.00390625" style="8" customWidth="1"/>
    <col min="23" max="23" width="2.7109375" style="3" customWidth="1"/>
    <col min="24" max="24" width="4.421875" style="706" bestFit="1" customWidth="1"/>
    <col min="25" max="25" width="6.28125" style="8" customWidth="1"/>
    <col min="26" max="26" width="2.7109375" style="0" customWidth="1"/>
    <col min="27" max="27" width="4.57421875" style="810" bestFit="1" customWidth="1"/>
    <col min="28" max="28" width="5.7109375" style="3" customWidth="1"/>
    <col min="29" max="29" width="5.57421875" style="0" bestFit="1" customWidth="1"/>
    <col min="30" max="30" width="4.00390625" style="0" bestFit="1" customWidth="1"/>
  </cols>
  <sheetData>
    <row r="1" spans="2:28" ht="22.5" customHeight="1">
      <c r="B1" s="1087" t="s">
        <v>221</v>
      </c>
      <c r="C1" s="1087"/>
      <c r="D1" s="1087"/>
      <c r="E1" s="1087"/>
      <c r="F1" s="1087"/>
      <c r="G1" s="1087"/>
      <c r="H1" s="1087"/>
      <c r="I1" s="1087"/>
      <c r="J1" s="1087"/>
      <c r="K1" s="1087"/>
      <c r="L1" s="1087"/>
      <c r="M1" s="1087"/>
      <c r="N1" s="1087"/>
      <c r="O1" s="1087"/>
      <c r="P1" s="1087"/>
      <c r="Q1" s="1087"/>
      <c r="R1" s="1087"/>
      <c r="S1" s="1087"/>
      <c r="T1" s="1087"/>
      <c r="U1" s="1087"/>
      <c r="V1" s="1087"/>
      <c r="W1" s="1087"/>
      <c r="X1" s="1087"/>
      <c r="Y1" s="1087"/>
      <c r="Z1" s="1087"/>
      <c r="AA1" s="1087"/>
      <c r="AB1" s="1087"/>
    </row>
    <row r="2" ht="13.5" thickBot="1"/>
    <row r="3" spans="2:28" s="230" customFormat="1" ht="34.5" customHeight="1" thickBot="1">
      <c r="B3" s="231" t="s">
        <v>56</v>
      </c>
      <c r="C3" s="254" t="s">
        <v>16</v>
      </c>
      <c r="D3" s="1084" t="s">
        <v>98</v>
      </c>
      <c r="E3" s="1085"/>
      <c r="F3" s="1085"/>
      <c r="G3" s="1086"/>
      <c r="H3" s="1084" t="s">
        <v>229</v>
      </c>
      <c r="I3" s="1085"/>
      <c r="J3" s="1085"/>
      <c r="K3" s="1086"/>
      <c r="L3" s="1084" t="s">
        <v>191</v>
      </c>
      <c r="M3" s="1085"/>
      <c r="N3" s="1085"/>
      <c r="O3" s="1086"/>
      <c r="P3" s="1084" t="s">
        <v>71</v>
      </c>
      <c r="Q3" s="1085"/>
      <c r="R3" s="1085"/>
      <c r="S3" s="1086"/>
      <c r="T3" s="1084" t="s">
        <v>234</v>
      </c>
      <c r="U3" s="1086"/>
      <c r="V3" s="1084" t="s">
        <v>250</v>
      </c>
      <c r="W3" s="1085"/>
      <c r="X3" s="1085"/>
      <c r="Y3" s="1085"/>
      <c r="Z3" s="1085"/>
      <c r="AA3" s="1086"/>
      <c r="AB3" s="235" t="s">
        <v>10</v>
      </c>
    </row>
    <row r="4" spans="2:31" s="7" customFormat="1" ht="13.5" thickBot="1">
      <c r="B4" s="37" t="s">
        <v>0</v>
      </c>
      <c r="C4" s="98" t="s">
        <v>1</v>
      </c>
      <c r="D4" s="44" t="s">
        <v>2</v>
      </c>
      <c r="E4" s="45" t="s">
        <v>3</v>
      </c>
      <c r="F4" s="46" t="s">
        <v>2</v>
      </c>
      <c r="G4" s="47" t="s">
        <v>3</v>
      </c>
      <c r="H4" s="48" t="s">
        <v>2</v>
      </c>
      <c r="I4" s="49" t="s">
        <v>3</v>
      </c>
      <c r="J4" s="46" t="s">
        <v>2</v>
      </c>
      <c r="K4" s="47" t="s">
        <v>3</v>
      </c>
      <c r="L4" s="48" t="s">
        <v>2</v>
      </c>
      <c r="M4" s="49" t="s">
        <v>3</v>
      </c>
      <c r="N4" s="46" t="s">
        <v>2</v>
      </c>
      <c r="O4" s="47" t="s">
        <v>3</v>
      </c>
      <c r="P4" s="48" t="s">
        <v>2</v>
      </c>
      <c r="Q4" s="49" t="s">
        <v>3</v>
      </c>
      <c r="R4" s="46" t="s">
        <v>2</v>
      </c>
      <c r="S4" s="47" t="s">
        <v>3</v>
      </c>
      <c r="T4" s="228" t="s">
        <v>8</v>
      </c>
      <c r="U4" s="50" t="s">
        <v>6</v>
      </c>
      <c r="V4" s="662" t="s">
        <v>2</v>
      </c>
      <c r="W4" s="38" t="s">
        <v>3</v>
      </c>
      <c r="X4" s="707"/>
      <c r="Y4" s="663" t="s">
        <v>2</v>
      </c>
      <c r="Z4" s="4" t="s">
        <v>3</v>
      </c>
      <c r="AA4" s="1020"/>
      <c r="AB4" s="793" t="s">
        <v>6</v>
      </c>
      <c r="AE4" s="3"/>
    </row>
    <row r="5" spans="1:31" ht="12.75">
      <c r="A5" s="7"/>
      <c r="B5" s="348" t="s">
        <v>175</v>
      </c>
      <c r="C5" s="1035" t="s">
        <v>176</v>
      </c>
      <c r="D5" s="201"/>
      <c r="E5" s="357"/>
      <c r="F5" s="188"/>
      <c r="G5" s="357"/>
      <c r="H5" s="197">
        <v>64.86</v>
      </c>
      <c r="I5" s="357">
        <v>8</v>
      </c>
      <c r="J5" s="196">
        <v>63.68</v>
      </c>
      <c r="K5" s="316">
        <v>7</v>
      </c>
      <c r="L5" s="197">
        <v>65.12</v>
      </c>
      <c r="M5" s="357">
        <v>7</v>
      </c>
      <c r="N5" s="196">
        <v>65.21</v>
      </c>
      <c r="O5" s="358">
        <v>7</v>
      </c>
      <c r="P5" s="197"/>
      <c r="Q5" s="314"/>
      <c r="R5" s="296"/>
      <c r="S5" s="1051"/>
      <c r="T5" s="215">
        <f aca="true" t="shared" si="0" ref="T5:T12">SUM(E5+G5+I5+K5+M5+O5+Q5+S5)</f>
        <v>29</v>
      </c>
      <c r="U5" s="217">
        <f>SUM(I5+K5+M5+O5)</f>
        <v>29</v>
      </c>
      <c r="V5" s="183">
        <v>61.25</v>
      </c>
      <c r="W5" s="1008">
        <v>8</v>
      </c>
      <c r="X5" s="1017">
        <v>12</v>
      </c>
      <c r="Y5" s="155">
        <v>65.25</v>
      </c>
      <c r="Z5" s="122">
        <v>10</v>
      </c>
      <c r="AA5" s="1021">
        <v>15</v>
      </c>
      <c r="AB5" s="839">
        <f>SUM(X5+AA5+U5)</f>
        <v>56</v>
      </c>
      <c r="AE5" s="3"/>
    </row>
    <row r="6" spans="2:30" ht="12.75">
      <c r="B6" s="120" t="s">
        <v>177</v>
      </c>
      <c r="C6" s="19" t="s">
        <v>178</v>
      </c>
      <c r="D6" s="193"/>
      <c r="E6" s="367"/>
      <c r="F6" s="156"/>
      <c r="G6" s="367"/>
      <c r="H6" s="509">
        <v>61.62</v>
      </c>
      <c r="I6" s="507">
        <v>4</v>
      </c>
      <c r="J6" s="154">
        <v>61.79</v>
      </c>
      <c r="K6" s="383">
        <v>4</v>
      </c>
      <c r="L6" s="509">
        <v>61.19</v>
      </c>
      <c r="M6" s="507">
        <v>4</v>
      </c>
      <c r="N6" s="154">
        <v>65.72</v>
      </c>
      <c r="O6" s="373">
        <v>9</v>
      </c>
      <c r="P6" s="222">
        <v>63.89</v>
      </c>
      <c r="Q6" s="394">
        <v>9</v>
      </c>
      <c r="R6" s="346">
        <v>61.58</v>
      </c>
      <c r="S6" s="396">
        <v>8</v>
      </c>
      <c r="T6" s="215">
        <f t="shared" si="0"/>
        <v>38</v>
      </c>
      <c r="U6" s="582">
        <f>SUM(O6+Q6+S6+K6)</f>
        <v>30</v>
      </c>
      <c r="V6" s="193">
        <v>60.41</v>
      </c>
      <c r="W6" s="1009">
        <v>6</v>
      </c>
      <c r="X6" s="1018">
        <v>9</v>
      </c>
      <c r="Y6" s="154">
        <v>64.91</v>
      </c>
      <c r="Z6" s="121">
        <v>8</v>
      </c>
      <c r="AA6" s="1022">
        <v>12</v>
      </c>
      <c r="AB6" s="1029">
        <f>SUM(X6+AA6+U6)</f>
        <v>51</v>
      </c>
      <c r="AD6" s="3"/>
    </row>
    <row r="7" spans="1:31" ht="12.75">
      <c r="A7" s="7"/>
      <c r="B7" s="120" t="s">
        <v>115</v>
      </c>
      <c r="C7" s="19" t="s">
        <v>131</v>
      </c>
      <c r="D7" s="636">
        <v>62.34</v>
      </c>
      <c r="E7" s="507">
        <v>6</v>
      </c>
      <c r="F7" s="508">
        <v>63.42</v>
      </c>
      <c r="G7" s="507">
        <v>5</v>
      </c>
      <c r="H7" s="509">
        <v>63.06</v>
      </c>
      <c r="I7" s="507">
        <v>6</v>
      </c>
      <c r="J7" s="154">
        <v>63.85</v>
      </c>
      <c r="K7" s="383">
        <v>9</v>
      </c>
      <c r="L7" s="509">
        <v>62.39</v>
      </c>
      <c r="M7" s="507">
        <v>6</v>
      </c>
      <c r="N7" s="154">
        <v>63.84</v>
      </c>
      <c r="O7" s="373">
        <v>6</v>
      </c>
      <c r="P7" s="185">
        <v>63.67</v>
      </c>
      <c r="Q7" s="379">
        <v>7</v>
      </c>
      <c r="R7" s="297">
        <v>60.83</v>
      </c>
      <c r="S7" s="396">
        <v>7</v>
      </c>
      <c r="T7" s="215">
        <f t="shared" si="0"/>
        <v>52</v>
      </c>
      <c r="U7" s="582">
        <f>SUM(K7+S7+Q7+O7)</f>
        <v>29</v>
      </c>
      <c r="V7" s="193">
        <v>60.5</v>
      </c>
      <c r="W7" s="1009">
        <v>7</v>
      </c>
      <c r="X7" s="1018">
        <v>10.5</v>
      </c>
      <c r="Y7" s="154">
        <v>63.75</v>
      </c>
      <c r="Z7" s="121">
        <v>7</v>
      </c>
      <c r="AA7" s="1022" t="s">
        <v>253</v>
      </c>
      <c r="AB7" s="1083">
        <v>50</v>
      </c>
      <c r="AE7" s="3"/>
    </row>
    <row r="8" spans="2:31" ht="12.75">
      <c r="B8" s="120" t="s">
        <v>134</v>
      </c>
      <c r="C8" s="19" t="s">
        <v>135</v>
      </c>
      <c r="D8" s="193">
        <v>61.53</v>
      </c>
      <c r="E8" s="367">
        <v>3</v>
      </c>
      <c r="F8" s="508">
        <v>61.17</v>
      </c>
      <c r="G8" s="507">
        <v>1</v>
      </c>
      <c r="H8" s="185"/>
      <c r="I8" s="367"/>
      <c r="J8" s="154"/>
      <c r="K8" s="383"/>
      <c r="L8" s="185">
        <v>66.23</v>
      </c>
      <c r="M8" s="367">
        <v>9</v>
      </c>
      <c r="N8" s="154"/>
      <c r="O8" s="373"/>
      <c r="P8" s="185">
        <v>62.13</v>
      </c>
      <c r="Q8" s="379">
        <v>4</v>
      </c>
      <c r="R8" s="297">
        <v>59.25</v>
      </c>
      <c r="S8" s="396">
        <v>4</v>
      </c>
      <c r="T8" s="215">
        <f t="shared" si="0"/>
        <v>21</v>
      </c>
      <c r="U8" s="582">
        <f>SUM(M8+S8+Q8+E8)</f>
        <v>20</v>
      </c>
      <c r="V8" s="193">
        <v>62.58</v>
      </c>
      <c r="W8" s="1009">
        <v>10</v>
      </c>
      <c r="X8" s="1018">
        <v>15</v>
      </c>
      <c r="Y8" s="154">
        <v>63.08</v>
      </c>
      <c r="Z8" s="121">
        <v>6</v>
      </c>
      <c r="AA8" s="1022">
        <v>9</v>
      </c>
      <c r="AB8" s="218">
        <f>SUM(X8+AA8+U8)</f>
        <v>44</v>
      </c>
      <c r="AE8" s="3"/>
    </row>
    <row r="9" spans="2:31" ht="12.75">
      <c r="B9" s="120" t="s">
        <v>179</v>
      </c>
      <c r="C9" s="19" t="s">
        <v>180</v>
      </c>
      <c r="D9" s="193"/>
      <c r="E9" s="367"/>
      <c r="F9" s="156"/>
      <c r="G9" s="367"/>
      <c r="H9" s="185">
        <v>61.62</v>
      </c>
      <c r="I9" s="367">
        <v>3</v>
      </c>
      <c r="J9" s="154">
        <v>61.62</v>
      </c>
      <c r="K9" s="383">
        <v>3</v>
      </c>
      <c r="L9" s="185"/>
      <c r="M9" s="367"/>
      <c r="N9" s="154">
        <v>63.67</v>
      </c>
      <c r="O9" s="373">
        <v>5</v>
      </c>
      <c r="P9" s="509">
        <v>61.28</v>
      </c>
      <c r="Q9" s="510">
        <v>3</v>
      </c>
      <c r="R9" s="297">
        <v>59.83</v>
      </c>
      <c r="S9" s="396">
        <v>5</v>
      </c>
      <c r="T9" s="215">
        <f t="shared" si="0"/>
        <v>19</v>
      </c>
      <c r="U9" s="582">
        <f>SUM(S9+O9+I9+K9)</f>
        <v>16</v>
      </c>
      <c r="V9" s="193">
        <v>59.41</v>
      </c>
      <c r="W9" s="1009">
        <v>5</v>
      </c>
      <c r="X9" s="1018">
        <v>7.5</v>
      </c>
      <c r="Y9" s="154">
        <v>60.08</v>
      </c>
      <c r="Z9" s="121">
        <v>5</v>
      </c>
      <c r="AA9" s="1022">
        <v>7.5</v>
      </c>
      <c r="AB9" s="218">
        <f>SUM(X9+AA9+U9)</f>
        <v>31</v>
      </c>
      <c r="AE9" s="3"/>
    </row>
    <row r="10" spans="2:31" ht="12.75">
      <c r="B10" s="172" t="s">
        <v>43</v>
      </c>
      <c r="C10" s="25" t="s">
        <v>49</v>
      </c>
      <c r="D10" s="525">
        <v>60.54</v>
      </c>
      <c r="E10" s="507">
        <v>1</v>
      </c>
      <c r="F10" s="154"/>
      <c r="G10" s="373"/>
      <c r="H10" s="193"/>
      <c r="I10" s="367"/>
      <c r="J10" s="154">
        <v>62.65</v>
      </c>
      <c r="K10" s="383">
        <v>5</v>
      </c>
      <c r="L10" s="186"/>
      <c r="M10" s="371"/>
      <c r="N10" s="158">
        <v>62.43</v>
      </c>
      <c r="O10" s="377">
        <v>2</v>
      </c>
      <c r="P10" s="186">
        <v>61.19</v>
      </c>
      <c r="Q10" s="381">
        <v>2</v>
      </c>
      <c r="R10" s="299">
        <v>58.33</v>
      </c>
      <c r="S10" s="938">
        <v>3</v>
      </c>
      <c r="T10" s="215">
        <f t="shared" si="0"/>
        <v>13</v>
      </c>
      <c r="U10" s="582">
        <f>SUM(K10+S10+Q10+O10)</f>
        <v>12</v>
      </c>
      <c r="V10" s="193">
        <v>58.83</v>
      </c>
      <c r="W10" s="1009">
        <v>4</v>
      </c>
      <c r="X10" s="1018">
        <v>6</v>
      </c>
      <c r="Y10" s="154">
        <v>58.41</v>
      </c>
      <c r="Z10" s="121">
        <v>4</v>
      </c>
      <c r="AA10" s="1022">
        <v>6</v>
      </c>
      <c r="AB10" s="218">
        <f>SUM(X10+AA10+U10)</f>
        <v>24</v>
      </c>
      <c r="AC10" s="1064"/>
      <c r="AE10" s="3"/>
    </row>
    <row r="11" spans="2:31" ht="12.75">
      <c r="B11" s="1033" t="s">
        <v>245</v>
      </c>
      <c r="C11" s="1034" t="s">
        <v>246</v>
      </c>
      <c r="D11" s="1036">
        <v>61.62</v>
      </c>
      <c r="E11" s="1037">
        <v>3</v>
      </c>
      <c r="F11" s="1038">
        <v>58.74</v>
      </c>
      <c r="G11" s="1039">
        <v>1</v>
      </c>
      <c r="H11" s="1040"/>
      <c r="I11" s="1041"/>
      <c r="J11" s="1042"/>
      <c r="K11" s="1043"/>
      <c r="L11" s="1036">
        <v>59.4</v>
      </c>
      <c r="M11" s="1044">
        <v>3</v>
      </c>
      <c r="N11" s="1045">
        <v>62.31</v>
      </c>
      <c r="O11" s="1046">
        <v>2</v>
      </c>
      <c r="P11" s="1047">
        <v>55.4</v>
      </c>
      <c r="Q11" s="1048">
        <v>2</v>
      </c>
      <c r="R11" s="1045">
        <v>59.95</v>
      </c>
      <c r="S11" s="1050">
        <v>5</v>
      </c>
      <c r="T11" s="1052">
        <f t="shared" si="0"/>
        <v>16</v>
      </c>
      <c r="U11" s="1053">
        <f>SUM(S11+E11+M11+O11)</f>
        <v>13</v>
      </c>
      <c r="V11" s="200">
        <v>54.08</v>
      </c>
      <c r="W11" s="1010">
        <v>3</v>
      </c>
      <c r="X11" s="1019">
        <v>4.5</v>
      </c>
      <c r="Y11" s="158">
        <v>56.41</v>
      </c>
      <c r="Z11" s="123">
        <v>3</v>
      </c>
      <c r="AA11" s="1023">
        <v>4.5</v>
      </c>
      <c r="AB11" s="218">
        <f>SUM(X11+AA11+U11)</f>
        <v>22</v>
      </c>
      <c r="AE11" s="3"/>
    </row>
    <row r="12" spans="2:31" ht="12.75">
      <c r="B12" s="120" t="s">
        <v>34</v>
      </c>
      <c r="C12" s="19" t="s">
        <v>35</v>
      </c>
      <c r="D12" s="185">
        <v>62.79</v>
      </c>
      <c r="E12" s="367">
        <v>8</v>
      </c>
      <c r="F12" s="156">
        <v>64.86</v>
      </c>
      <c r="G12" s="373">
        <v>8</v>
      </c>
      <c r="H12" s="193"/>
      <c r="I12" s="367"/>
      <c r="J12" s="154"/>
      <c r="K12" s="383"/>
      <c r="L12" s="525">
        <v>61.62</v>
      </c>
      <c r="M12" s="507">
        <v>5</v>
      </c>
      <c r="N12" s="511">
        <v>63.33</v>
      </c>
      <c r="O12" s="512">
        <v>3</v>
      </c>
      <c r="P12" s="185">
        <v>63.5</v>
      </c>
      <c r="Q12" s="379">
        <v>6</v>
      </c>
      <c r="R12" s="297">
        <v>64.5</v>
      </c>
      <c r="S12" s="1049">
        <v>10</v>
      </c>
      <c r="T12" s="214">
        <f t="shared" si="0"/>
        <v>40</v>
      </c>
      <c r="U12" s="582">
        <f>SUM(S12+E12+G12+Q12)</f>
        <v>32</v>
      </c>
      <c r="V12" s="200"/>
      <c r="W12" s="1010"/>
      <c r="X12" s="1019"/>
      <c r="Y12" s="158"/>
      <c r="Z12" s="123"/>
      <c r="AA12" s="1023"/>
      <c r="AB12" s="218"/>
      <c r="AE12" s="3"/>
    </row>
    <row r="13" spans="2:31" s="51" customFormat="1" ht="5.25" customHeight="1">
      <c r="B13" s="939"/>
      <c r="C13" s="940"/>
      <c r="D13" s="941"/>
      <c r="E13" s="942"/>
      <c r="F13" s="943"/>
      <c r="G13" s="944"/>
      <c r="H13" s="945"/>
      <c r="I13" s="946"/>
      <c r="J13" s="945"/>
      <c r="K13" s="946"/>
      <c r="L13" s="941"/>
      <c r="M13" s="947"/>
      <c r="N13" s="941"/>
      <c r="O13" s="946"/>
      <c r="P13" s="943"/>
      <c r="Q13" s="944"/>
      <c r="R13" s="941"/>
      <c r="S13" s="946"/>
      <c r="T13" s="948"/>
      <c r="U13" s="949"/>
      <c r="V13" s="950"/>
      <c r="W13" s="166"/>
      <c r="X13" s="1005"/>
      <c r="Y13" s="950"/>
      <c r="Z13" s="951"/>
      <c r="AA13" s="1003"/>
      <c r="AB13" s="557"/>
      <c r="AE13" s="81"/>
    </row>
    <row r="14" spans="2:31" ht="12.75">
      <c r="B14" s="633" t="s">
        <v>132</v>
      </c>
      <c r="C14" s="634" t="s">
        <v>133</v>
      </c>
      <c r="D14" s="635">
        <v>62.34</v>
      </c>
      <c r="E14" s="518">
        <v>6</v>
      </c>
      <c r="F14" s="605"/>
      <c r="G14" s="518"/>
      <c r="H14" s="522">
        <v>62.07</v>
      </c>
      <c r="I14" s="518">
        <v>5</v>
      </c>
      <c r="J14" s="520">
        <v>62.91</v>
      </c>
      <c r="K14" s="618">
        <v>6</v>
      </c>
      <c r="L14" s="522"/>
      <c r="M14" s="518"/>
      <c r="N14" s="520"/>
      <c r="O14" s="521"/>
      <c r="P14" s="522"/>
      <c r="Q14" s="523"/>
      <c r="R14" s="524"/>
      <c r="S14" s="638"/>
      <c r="T14" s="610">
        <f aca="true" t="shared" si="1" ref="T14:T23">SUM(E14+G14+I14+K14+M14+O14+Q14+S14)</f>
        <v>17</v>
      </c>
      <c r="U14" s="582"/>
      <c r="V14" s="193"/>
      <c r="W14" s="1009"/>
      <c r="X14" s="716"/>
      <c r="Y14" s="154"/>
      <c r="Z14" s="121"/>
      <c r="AA14" s="1024"/>
      <c r="AB14" s="218"/>
      <c r="AE14" s="3"/>
    </row>
    <row r="15" spans="2:31" ht="12.75">
      <c r="B15" s="606" t="s">
        <v>204</v>
      </c>
      <c r="C15" s="607" t="s">
        <v>205</v>
      </c>
      <c r="D15" s="608"/>
      <c r="E15" s="527"/>
      <c r="F15" s="528"/>
      <c r="G15" s="529"/>
      <c r="H15" s="608"/>
      <c r="I15" s="527"/>
      <c r="J15" s="528"/>
      <c r="K15" s="594"/>
      <c r="L15" s="526">
        <v>59.06</v>
      </c>
      <c r="M15" s="527">
        <v>3</v>
      </c>
      <c r="N15" s="528">
        <v>63.41</v>
      </c>
      <c r="O15" s="529">
        <v>4</v>
      </c>
      <c r="P15" s="608">
        <v>63.07</v>
      </c>
      <c r="Q15" s="530">
        <v>5</v>
      </c>
      <c r="R15" s="531"/>
      <c r="S15" s="609"/>
      <c r="T15" s="610">
        <f t="shared" si="1"/>
        <v>12</v>
      </c>
      <c r="U15" s="582"/>
      <c r="V15" s="202"/>
      <c r="W15" s="1011"/>
      <c r="X15" s="708"/>
      <c r="Y15" s="204"/>
      <c r="Z15" s="206"/>
      <c r="AA15" s="961"/>
      <c r="AB15" s="214"/>
      <c r="AE15" s="3"/>
    </row>
    <row r="16" spans="1:31" ht="12.75">
      <c r="A16" s="94"/>
      <c r="B16" s="573" t="s">
        <v>33</v>
      </c>
      <c r="C16" s="574" t="s">
        <v>174</v>
      </c>
      <c r="D16" s="525">
        <v>61.89</v>
      </c>
      <c r="E16" s="507">
        <v>4</v>
      </c>
      <c r="F16" s="508">
        <v>64.41</v>
      </c>
      <c r="G16" s="512">
        <v>6</v>
      </c>
      <c r="H16" s="525"/>
      <c r="I16" s="507"/>
      <c r="J16" s="511"/>
      <c r="K16" s="597"/>
      <c r="L16" s="525"/>
      <c r="M16" s="507"/>
      <c r="N16" s="511"/>
      <c r="O16" s="512"/>
      <c r="P16" s="525"/>
      <c r="Q16" s="510"/>
      <c r="R16" s="513"/>
      <c r="S16" s="611"/>
      <c r="T16" s="610">
        <f t="shared" si="1"/>
        <v>10</v>
      </c>
      <c r="U16" s="582"/>
      <c r="V16" s="203"/>
      <c r="W16" s="1012"/>
      <c r="X16" s="710"/>
      <c r="Y16" s="205"/>
      <c r="Z16" s="207"/>
      <c r="AA16" s="963"/>
      <c r="AB16" s="342"/>
      <c r="AE16" s="3"/>
    </row>
    <row r="17" spans="2:31" ht="12.75">
      <c r="B17" s="567" t="s">
        <v>231</v>
      </c>
      <c r="C17" s="599" t="s">
        <v>233</v>
      </c>
      <c r="D17" s="525"/>
      <c r="E17" s="507"/>
      <c r="F17" s="511"/>
      <c r="G17" s="512"/>
      <c r="H17" s="525"/>
      <c r="I17" s="507"/>
      <c r="J17" s="511"/>
      <c r="K17" s="597"/>
      <c r="L17" s="525"/>
      <c r="M17" s="507"/>
      <c r="N17" s="511"/>
      <c r="O17" s="512"/>
      <c r="P17" s="525"/>
      <c r="Q17" s="510"/>
      <c r="R17" s="513">
        <v>60.16</v>
      </c>
      <c r="S17" s="597">
        <v>6</v>
      </c>
      <c r="T17" s="610">
        <f t="shared" si="1"/>
        <v>6</v>
      </c>
      <c r="U17" s="582"/>
      <c r="V17" s="505"/>
      <c r="W17" s="1013"/>
      <c r="X17" s="712"/>
      <c r="Y17" s="189"/>
      <c r="Z17" s="208"/>
      <c r="AA17" s="1025"/>
      <c r="AB17" s="214"/>
      <c r="AE17" s="3"/>
    </row>
    <row r="18" spans="1:31" ht="12.75">
      <c r="A18" s="94"/>
      <c r="B18" s="573" t="s">
        <v>124</v>
      </c>
      <c r="C18" s="574" t="s">
        <v>61</v>
      </c>
      <c r="D18" s="525">
        <v>61.26</v>
      </c>
      <c r="E18" s="507">
        <v>2</v>
      </c>
      <c r="F18" s="508">
        <v>62.61</v>
      </c>
      <c r="G18" s="512">
        <v>2</v>
      </c>
      <c r="H18" s="525"/>
      <c r="I18" s="507"/>
      <c r="J18" s="511"/>
      <c r="K18" s="597"/>
      <c r="L18" s="525"/>
      <c r="M18" s="507"/>
      <c r="N18" s="511"/>
      <c r="O18" s="512"/>
      <c r="P18" s="525"/>
      <c r="Q18" s="510"/>
      <c r="R18" s="513"/>
      <c r="S18" s="611"/>
      <c r="T18" s="610">
        <f t="shared" si="1"/>
        <v>4</v>
      </c>
      <c r="U18" s="582"/>
      <c r="V18" s="505"/>
      <c r="W18" s="1013"/>
      <c r="X18" s="712"/>
      <c r="Y18" s="189"/>
      <c r="Z18" s="208"/>
      <c r="AA18" s="1025"/>
      <c r="AB18" s="214"/>
      <c r="AE18" s="3"/>
    </row>
    <row r="19" spans="2:31" ht="12.75">
      <c r="B19" s="571" t="s">
        <v>25</v>
      </c>
      <c r="C19" s="572" t="s">
        <v>68</v>
      </c>
      <c r="D19" s="608"/>
      <c r="E19" s="527"/>
      <c r="F19" s="579">
        <v>63.24</v>
      </c>
      <c r="G19" s="529">
        <v>4</v>
      </c>
      <c r="H19" s="608"/>
      <c r="I19" s="527"/>
      <c r="J19" s="528"/>
      <c r="K19" s="594"/>
      <c r="L19" s="526"/>
      <c r="M19" s="527"/>
      <c r="N19" s="528"/>
      <c r="O19" s="529"/>
      <c r="P19" s="608"/>
      <c r="Q19" s="530"/>
      <c r="R19" s="531"/>
      <c r="S19" s="612"/>
      <c r="T19" s="610">
        <f t="shared" si="1"/>
        <v>4</v>
      </c>
      <c r="U19" s="582"/>
      <c r="V19" s="505"/>
      <c r="W19" s="1013"/>
      <c r="X19" s="712"/>
      <c r="Y19" s="189"/>
      <c r="Z19" s="208"/>
      <c r="AA19" s="1025"/>
      <c r="AB19" s="214"/>
      <c r="AE19" s="3"/>
    </row>
    <row r="20" spans="2:31" ht="12.75">
      <c r="B20" s="564" t="s">
        <v>21</v>
      </c>
      <c r="C20" s="565" t="s">
        <v>46</v>
      </c>
      <c r="D20" s="613"/>
      <c r="E20" s="507"/>
      <c r="F20" s="511"/>
      <c r="G20" s="512"/>
      <c r="H20" s="525">
        <v>60.72</v>
      </c>
      <c r="I20" s="507">
        <v>2</v>
      </c>
      <c r="J20" s="511">
        <v>60.85</v>
      </c>
      <c r="K20" s="597">
        <v>2</v>
      </c>
      <c r="L20" s="525"/>
      <c r="M20" s="507"/>
      <c r="N20" s="511"/>
      <c r="O20" s="512"/>
      <c r="P20" s="525"/>
      <c r="Q20" s="510"/>
      <c r="R20" s="513"/>
      <c r="S20" s="614"/>
      <c r="T20" s="610">
        <f t="shared" si="1"/>
        <v>4</v>
      </c>
      <c r="U20" s="582"/>
      <c r="V20" s="203"/>
      <c r="W20" s="1012"/>
      <c r="X20" s="710"/>
      <c r="Y20" s="205"/>
      <c r="Z20" s="207"/>
      <c r="AA20" s="963"/>
      <c r="AB20" s="342"/>
      <c r="AE20" s="41"/>
    </row>
    <row r="21" spans="2:31" ht="12.75">
      <c r="B21" s="564" t="s">
        <v>73</v>
      </c>
      <c r="C21" s="565" t="s">
        <v>46</v>
      </c>
      <c r="D21" s="525"/>
      <c r="E21" s="507"/>
      <c r="F21" s="511">
        <v>62.88</v>
      </c>
      <c r="G21" s="512">
        <v>3</v>
      </c>
      <c r="H21" s="525"/>
      <c r="I21" s="507"/>
      <c r="J21" s="511"/>
      <c r="K21" s="597"/>
      <c r="L21" s="525"/>
      <c r="M21" s="507"/>
      <c r="N21" s="511"/>
      <c r="O21" s="512"/>
      <c r="P21" s="525"/>
      <c r="Q21" s="510"/>
      <c r="R21" s="513"/>
      <c r="S21" s="615"/>
      <c r="T21" s="610">
        <f t="shared" si="1"/>
        <v>3</v>
      </c>
      <c r="U21" s="582"/>
      <c r="V21" s="193"/>
      <c r="W21" s="1009"/>
      <c r="X21" s="716"/>
      <c r="Y21" s="154"/>
      <c r="Z21" s="121"/>
      <c r="AA21" s="1024"/>
      <c r="AB21" s="214"/>
      <c r="AE21" s="3"/>
    </row>
    <row r="22" spans="2:31" ht="12.75">
      <c r="B22" s="616" t="s">
        <v>206</v>
      </c>
      <c r="C22" s="617" t="s">
        <v>207</v>
      </c>
      <c r="D22" s="604"/>
      <c r="E22" s="518"/>
      <c r="F22" s="520"/>
      <c r="G22" s="521"/>
      <c r="H22" s="604"/>
      <c r="I22" s="518"/>
      <c r="J22" s="520"/>
      <c r="K22" s="618"/>
      <c r="L22" s="604">
        <v>58.88</v>
      </c>
      <c r="M22" s="518">
        <v>2</v>
      </c>
      <c r="N22" s="520"/>
      <c r="O22" s="521"/>
      <c r="P22" s="604"/>
      <c r="Q22" s="523"/>
      <c r="R22" s="524"/>
      <c r="S22" s="619"/>
      <c r="T22" s="610">
        <f t="shared" si="1"/>
        <v>2</v>
      </c>
      <c r="U22" s="582"/>
      <c r="V22" s="193"/>
      <c r="W22" s="1009"/>
      <c r="X22" s="716"/>
      <c r="Y22" s="154"/>
      <c r="Z22" s="121"/>
      <c r="AA22" s="1024"/>
      <c r="AB22" s="214"/>
      <c r="AE22" s="3"/>
    </row>
    <row r="23" spans="2:31" ht="13.5" customHeight="1" thickBot="1">
      <c r="B23" s="620" t="s">
        <v>181</v>
      </c>
      <c r="C23" s="621" t="s">
        <v>182</v>
      </c>
      <c r="D23" s="622"/>
      <c r="E23" s="623"/>
      <c r="F23" s="624"/>
      <c r="G23" s="625"/>
      <c r="H23" s="626">
        <v>60.09</v>
      </c>
      <c r="I23" s="623">
        <v>1</v>
      </c>
      <c r="J23" s="627"/>
      <c r="K23" s="628"/>
      <c r="L23" s="626"/>
      <c r="M23" s="623"/>
      <c r="N23" s="627"/>
      <c r="O23" s="625"/>
      <c r="P23" s="626"/>
      <c r="Q23" s="629"/>
      <c r="R23" s="630"/>
      <c r="S23" s="631"/>
      <c r="T23" s="632">
        <f t="shared" si="1"/>
        <v>1</v>
      </c>
      <c r="U23" s="582"/>
      <c r="V23" s="187"/>
      <c r="W23" s="1014"/>
      <c r="X23" s="719"/>
      <c r="Y23" s="161"/>
      <c r="Z23" s="198"/>
      <c r="AA23" s="1026"/>
      <c r="AB23" s="216"/>
      <c r="AE23" s="3"/>
    </row>
    <row r="24" spans="2:31" ht="9.75" customHeight="1" thickBot="1">
      <c r="B24" s="52"/>
      <c r="C24" s="73"/>
      <c r="D24" s="74"/>
      <c r="E24" s="54"/>
      <c r="F24" s="53"/>
      <c r="G24" s="54"/>
      <c r="H24" s="53"/>
      <c r="I24" s="56"/>
      <c r="J24" s="53"/>
      <c r="K24" s="56"/>
      <c r="L24" s="55"/>
      <c r="M24" s="56"/>
      <c r="N24" s="55"/>
      <c r="O24" s="56"/>
      <c r="P24" s="55"/>
      <c r="Q24" s="395"/>
      <c r="R24" s="55"/>
      <c r="S24" s="56"/>
      <c r="T24" s="64"/>
      <c r="U24" s="59"/>
      <c r="V24" s="55"/>
      <c r="W24" s="1015"/>
      <c r="X24" s="1006"/>
      <c r="Y24" s="55"/>
      <c r="Z24" s="52"/>
      <c r="AA24" s="1004"/>
      <c r="AB24" s="1030"/>
      <c r="AE24" s="3"/>
    </row>
    <row r="25" spans="1:29" ht="34.5" customHeight="1" thickBot="1">
      <c r="A25" s="655"/>
      <c r="B25" s="231" t="s">
        <v>77</v>
      </c>
      <c r="C25" s="254" t="s">
        <v>16</v>
      </c>
      <c r="D25" s="1084" t="s">
        <v>247</v>
      </c>
      <c r="E25" s="1085"/>
      <c r="F25" s="1085"/>
      <c r="G25" s="1086"/>
      <c r="H25" s="1084"/>
      <c r="I25" s="1085"/>
      <c r="J25" s="1085"/>
      <c r="K25" s="1086"/>
      <c r="L25" s="1084" t="s">
        <v>248</v>
      </c>
      <c r="M25" s="1085"/>
      <c r="N25" s="1085"/>
      <c r="O25" s="1086"/>
      <c r="P25" s="1084" t="s">
        <v>249</v>
      </c>
      <c r="Q25" s="1085"/>
      <c r="R25" s="1085"/>
      <c r="S25" s="1086"/>
      <c r="T25" s="1084" t="s">
        <v>234</v>
      </c>
      <c r="U25" s="1086"/>
      <c r="V25" s="1088" t="s">
        <v>252</v>
      </c>
      <c r="W25" s="1089"/>
      <c r="X25" s="1089"/>
      <c r="Y25" s="1089"/>
      <c r="Z25" s="1089"/>
      <c r="AA25" s="1090"/>
      <c r="AB25" s="263" t="s">
        <v>10</v>
      </c>
      <c r="AC25" s="3"/>
    </row>
    <row r="26" spans="2:29" ht="13.5" customHeight="1" thickBot="1">
      <c r="B26" s="37" t="s">
        <v>0</v>
      </c>
      <c r="C26" s="98" t="s">
        <v>1</v>
      </c>
      <c r="D26" s="662" t="s">
        <v>2</v>
      </c>
      <c r="E26" s="38" t="s">
        <v>3</v>
      </c>
      <c r="F26" s="663" t="s">
        <v>2</v>
      </c>
      <c r="G26" s="4" t="s">
        <v>3</v>
      </c>
      <c r="H26" s="662" t="s">
        <v>2</v>
      </c>
      <c r="I26" s="664" t="s">
        <v>3</v>
      </c>
      <c r="J26" s="663" t="s">
        <v>2</v>
      </c>
      <c r="K26" s="4" t="s">
        <v>3</v>
      </c>
      <c r="L26" s="662" t="s">
        <v>2</v>
      </c>
      <c r="M26" s="664" t="s">
        <v>3</v>
      </c>
      <c r="N26" s="663" t="s">
        <v>2</v>
      </c>
      <c r="O26" s="4" t="s">
        <v>3</v>
      </c>
      <c r="P26" s="662" t="s">
        <v>2</v>
      </c>
      <c r="Q26" s="664" t="s">
        <v>3</v>
      </c>
      <c r="R26" s="663" t="s">
        <v>2</v>
      </c>
      <c r="S26" s="4" t="s">
        <v>3</v>
      </c>
      <c r="T26" s="228" t="s">
        <v>8</v>
      </c>
      <c r="U26" s="665" t="s">
        <v>6</v>
      </c>
      <c r="V26" s="662" t="s">
        <v>2</v>
      </c>
      <c r="W26" s="38" t="s">
        <v>3</v>
      </c>
      <c r="X26" s="707"/>
      <c r="Y26" s="663" t="s">
        <v>2</v>
      </c>
      <c r="Z26" s="4" t="s">
        <v>3</v>
      </c>
      <c r="AA26" s="1020"/>
      <c r="AB26" s="793" t="s">
        <v>6</v>
      </c>
      <c r="AC26" s="3"/>
    </row>
    <row r="27" spans="2:29" ht="13.5" customHeight="1">
      <c r="B27" s="931" t="s">
        <v>245</v>
      </c>
      <c r="C27" s="932" t="s">
        <v>246</v>
      </c>
      <c r="D27" s="679">
        <v>61.62</v>
      </c>
      <c r="E27" s="933">
        <v>3</v>
      </c>
      <c r="F27" s="676">
        <v>58.74</v>
      </c>
      <c r="G27" s="677">
        <v>1</v>
      </c>
      <c r="H27" s="934"/>
      <c r="I27" s="678"/>
      <c r="J27" s="676"/>
      <c r="K27" s="677"/>
      <c r="L27" s="934">
        <v>59.4</v>
      </c>
      <c r="M27" s="678">
        <v>3</v>
      </c>
      <c r="N27" s="676">
        <v>62.31</v>
      </c>
      <c r="O27" s="677">
        <v>2</v>
      </c>
      <c r="P27" s="679">
        <v>55.4</v>
      </c>
      <c r="Q27" s="678">
        <v>2</v>
      </c>
      <c r="R27" s="935">
        <v>59.95</v>
      </c>
      <c r="S27" s="677">
        <v>5</v>
      </c>
      <c r="T27" s="936">
        <f>SUM(E27+G27+I27+K27+M27+O27+Q27+S27)</f>
        <v>16</v>
      </c>
      <c r="U27" s="937">
        <f>SUM(S27+E27+M27+O27)</f>
        <v>13</v>
      </c>
      <c r="V27" s="658"/>
      <c r="W27" s="1016"/>
      <c r="X27" s="1007"/>
      <c r="Y27" s="656"/>
      <c r="Z27" s="660"/>
      <c r="AA27" s="1027"/>
      <c r="AB27" s="1031"/>
      <c r="AC27" s="3"/>
    </row>
    <row r="28" spans="2:29" ht="13.5" customHeight="1" thickBot="1">
      <c r="B28" s="666"/>
      <c r="C28" s="667"/>
      <c r="D28" s="670"/>
      <c r="E28" s="673"/>
      <c r="F28" s="671"/>
      <c r="G28" s="674"/>
      <c r="H28" s="672"/>
      <c r="I28" s="675"/>
      <c r="J28" s="671"/>
      <c r="K28" s="674"/>
      <c r="L28" s="672"/>
      <c r="M28" s="675"/>
      <c r="N28" s="671"/>
      <c r="O28" s="674"/>
      <c r="P28" s="670"/>
      <c r="Q28" s="675"/>
      <c r="R28" s="671"/>
      <c r="S28" s="674"/>
      <c r="T28" s="668"/>
      <c r="U28" s="669"/>
      <c r="V28" s="659"/>
      <c r="W28" s="976"/>
      <c r="X28" s="966"/>
      <c r="Y28" s="657"/>
      <c r="Z28" s="661"/>
      <c r="AA28" s="1028"/>
      <c r="AB28" s="1032"/>
      <c r="AC28" s="3"/>
    </row>
    <row r="29" spans="2:31" ht="12.75">
      <c r="B29" s="34"/>
      <c r="C29" s="34"/>
      <c r="D29" s="40"/>
      <c r="E29" s="43"/>
      <c r="F29" s="40"/>
      <c r="G29" s="43"/>
      <c r="H29" s="40"/>
      <c r="I29" s="42"/>
      <c r="J29" s="75"/>
      <c r="K29" s="63"/>
      <c r="L29" s="35"/>
      <c r="M29" s="42"/>
      <c r="N29" s="35"/>
      <c r="O29" s="42"/>
      <c r="P29" s="35"/>
      <c r="Q29" s="42"/>
      <c r="R29" s="35"/>
      <c r="S29" s="42"/>
      <c r="T29" s="64"/>
      <c r="U29" s="36"/>
      <c r="V29" s="35"/>
      <c r="W29" s="982"/>
      <c r="X29" s="720"/>
      <c r="Y29" s="35"/>
      <c r="Z29" s="34"/>
      <c r="AA29" s="815"/>
      <c r="AB29" s="551"/>
      <c r="AE29" s="3"/>
    </row>
    <row r="30" spans="1:28" ht="12.75">
      <c r="A30" s="51"/>
      <c r="B30" s="34"/>
      <c r="C30" s="34"/>
      <c r="D30" s="40"/>
      <c r="E30" s="43"/>
      <c r="F30" s="40"/>
      <c r="G30" s="43"/>
      <c r="H30" s="35"/>
      <c r="I30" s="42"/>
      <c r="J30" s="35"/>
      <c r="K30" s="63"/>
      <c r="L30" s="35"/>
      <c r="M30" s="42"/>
      <c r="N30" s="35"/>
      <c r="O30" s="42"/>
      <c r="P30" s="35"/>
      <c r="Q30" s="42"/>
      <c r="R30" s="35"/>
      <c r="S30" s="42"/>
      <c r="T30" s="64"/>
      <c r="U30" s="36"/>
      <c r="V30" s="35"/>
      <c r="W30" s="982"/>
      <c r="X30" s="720"/>
      <c r="Y30" s="35"/>
      <c r="Z30" s="34"/>
      <c r="AA30" s="815"/>
      <c r="AB30" s="551"/>
    </row>
    <row r="31" spans="1:28" ht="12.75">
      <c r="A31" s="51"/>
      <c r="B31" s="34"/>
      <c r="C31" s="34" t="s">
        <v>235</v>
      </c>
      <c r="D31" s="40"/>
      <c r="E31" s="43"/>
      <c r="F31" s="40"/>
      <c r="G31" s="43"/>
      <c r="H31" s="35"/>
      <c r="I31" s="42"/>
      <c r="J31" s="35"/>
      <c r="K31" s="42"/>
      <c r="L31" s="62"/>
      <c r="M31" s="63"/>
      <c r="N31" s="62"/>
      <c r="O31" s="63"/>
      <c r="P31" s="62"/>
      <c r="Q31" s="63"/>
      <c r="R31" s="62"/>
      <c r="S31" s="63"/>
      <c r="T31" s="64"/>
      <c r="U31" s="51"/>
      <c r="V31" s="62"/>
      <c r="W31" s="81"/>
      <c r="X31" s="971"/>
      <c r="Y31" s="62"/>
      <c r="Z31" s="51"/>
      <c r="AA31" s="880"/>
      <c r="AB31" s="551"/>
    </row>
    <row r="32" spans="1:28" ht="12.75">
      <c r="A32" s="51"/>
      <c r="B32" s="34"/>
      <c r="C32" s="34"/>
      <c r="D32" s="40"/>
      <c r="E32" s="43"/>
      <c r="F32" s="40"/>
      <c r="G32" s="43"/>
      <c r="H32" s="35"/>
      <c r="I32" s="42"/>
      <c r="J32" s="66"/>
      <c r="K32" s="42"/>
      <c r="L32" s="62"/>
      <c r="M32" s="63"/>
      <c r="N32" s="62"/>
      <c r="O32" s="63"/>
      <c r="P32" s="62"/>
      <c r="Q32" s="63"/>
      <c r="R32" s="62"/>
      <c r="S32" s="63"/>
      <c r="T32" s="64"/>
      <c r="U32" s="51"/>
      <c r="V32" s="62"/>
      <c r="W32" s="81"/>
      <c r="X32" s="971"/>
      <c r="Y32" s="62"/>
      <c r="Z32" s="51"/>
      <c r="AA32" s="880"/>
      <c r="AB32" s="551"/>
    </row>
    <row r="33" spans="1:28" ht="12.75">
      <c r="A33" s="51"/>
      <c r="B33" s="34"/>
      <c r="C33" s="34"/>
      <c r="D33" s="40"/>
      <c r="E33" s="43"/>
      <c r="F33" s="35"/>
      <c r="G33" s="43"/>
      <c r="H33" s="35"/>
      <c r="I33" s="42"/>
      <c r="J33" s="35"/>
      <c r="K33" s="42"/>
      <c r="L33" s="62"/>
      <c r="M33" s="63"/>
      <c r="N33" s="62"/>
      <c r="O33" s="63"/>
      <c r="P33" s="62"/>
      <c r="Q33" s="63"/>
      <c r="R33" s="62"/>
      <c r="S33" s="63"/>
      <c r="T33" s="64"/>
      <c r="U33" s="51"/>
      <c r="V33" s="62"/>
      <c r="W33" s="81"/>
      <c r="X33" s="971"/>
      <c r="Y33" s="62"/>
      <c r="Z33" s="51"/>
      <c r="AA33" s="880"/>
      <c r="AB33" s="551"/>
    </row>
    <row r="34" spans="1:28" ht="12.75">
      <c r="A34" s="51"/>
      <c r="B34" s="51"/>
      <c r="C34" s="51"/>
      <c r="D34" s="67"/>
      <c r="E34" s="68"/>
      <c r="F34" s="62"/>
      <c r="G34" s="68"/>
      <c r="H34" s="62"/>
      <c r="I34" s="63"/>
      <c r="J34" s="62"/>
      <c r="K34" s="63"/>
      <c r="L34" s="62"/>
      <c r="M34" s="63"/>
      <c r="N34" s="62"/>
      <c r="O34" s="63"/>
      <c r="P34" s="62"/>
      <c r="Q34" s="63"/>
      <c r="R34" s="62"/>
      <c r="S34" s="63"/>
      <c r="T34" s="64"/>
      <c r="U34" s="51"/>
      <c r="V34" s="62"/>
      <c r="W34" s="81"/>
      <c r="X34" s="971"/>
      <c r="Y34" s="62"/>
      <c r="Z34" s="51"/>
      <c r="AA34" s="880"/>
      <c r="AB34" s="551"/>
    </row>
  </sheetData>
  <mergeCells count="13">
    <mergeCell ref="D3:G3"/>
    <mergeCell ref="H3:K3"/>
    <mergeCell ref="L3:O3"/>
    <mergeCell ref="B1:AB1"/>
    <mergeCell ref="P3:S3"/>
    <mergeCell ref="T3:U3"/>
    <mergeCell ref="V3:AA3"/>
    <mergeCell ref="V25:AA25"/>
    <mergeCell ref="T25:U25"/>
    <mergeCell ref="D25:G25"/>
    <mergeCell ref="H25:K25"/>
    <mergeCell ref="L25:O25"/>
    <mergeCell ref="P25:S25"/>
  </mergeCells>
  <printOptions horizontalCentered="1" verticalCentered="1"/>
  <pageMargins left="0.3937007874015748" right="0.3937007874015748" top="1.3779527559055118" bottom="0.5905511811023623" header="0.15748031496062992" footer="0.15748031496062992"/>
  <pageSetup fitToHeight="1" fitToWidth="1" horizontalDpi="300" verticalDpi="300" orientation="landscape" paperSize="9" scale="94" r:id="rId3"/>
  <headerFooter alignWithMargins="0">
    <oddHeader>&amp;L&amp;"Arial,Negrito"&amp;12&amp;G&amp;R&amp;"Arial,Negrito"&amp;12&amp;G</oddHeader>
    <oddFooter>&amp;C&amp;"Arial,Negrito"Taça de Portugal - Art.º 412, nº 6&amp;"Arial,Normal"
Nível Complementar
Nível aberto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lha7">
    <pageSetUpPr fitToPage="1"/>
  </sheetPr>
  <dimension ref="A1:AE45"/>
  <sheetViews>
    <sheetView workbookViewId="0" topLeftCell="A3">
      <selection activeCell="AB5" sqref="AB5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14.7109375" style="0" customWidth="1"/>
    <col min="4" max="4" width="5.421875" style="8" customWidth="1"/>
    <col min="5" max="5" width="2.7109375" style="0" customWidth="1"/>
    <col min="6" max="6" width="5.8515625" style="8" customWidth="1"/>
    <col min="7" max="7" width="2.7109375" style="0" customWidth="1"/>
    <col min="8" max="8" width="6.00390625" style="8" customWidth="1"/>
    <col min="9" max="9" width="2.7109375" style="0" customWidth="1"/>
    <col min="10" max="10" width="5.7109375" style="8" customWidth="1"/>
    <col min="11" max="11" width="2.7109375" style="0" customWidth="1"/>
    <col min="12" max="12" width="5.57421875" style="8" customWidth="1"/>
    <col min="13" max="13" width="2.7109375" style="0" customWidth="1"/>
    <col min="14" max="14" width="5.8515625" style="8" customWidth="1"/>
    <col min="15" max="15" width="2.7109375" style="0" customWidth="1"/>
    <col min="16" max="16" width="6.00390625" style="8" customWidth="1"/>
    <col min="17" max="17" width="2.7109375" style="0" customWidth="1"/>
    <col min="18" max="18" width="5.8515625" style="8" customWidth="1"/>
    <col min="19" max="19" width="2.7109375" style="0" customWidth="1"/>
    <col min="20" max="21" width="5.7109375" style="0" customWidth="1"/>
    <col min="22" max="22" width="6.00390625" style="8" customWidth="1"/>
    <col min="23" max="23" width="2.7109375" style="3" customWidth="1"/>
    <col min="24" max="24" width="5.00390625" style="3" bestFit="1" customWidth="1"/>
    <col min="25" max="25" width="6.28125" style="8" customWidth="1"/>
    <col min="26" max="26" width="2.7109375" style="3" customWidth="1"/>
    <col min="27" max="27" width="5.00390625" style="3" bestFit="1" customWidth="1"/>
    <col min="28" max="28" width="5.7109375" style="3" customWidth="1"/>
    <col min="29" max="29" width="5.57421875" style="0" bestFit="1" customWidth="1"/>
    <col min="30" max="30" width="4.00390625" style="0" bestFit="1" customWidth="1"/>
  </cols>
  <sheetData>
    <row r="1" spans="2:28" ht="22.5" customHeight="1">
      <c r="B1" s="1087" t="s">
        <v>221</v>
      </c>
      <c r="C1" s="1087"/>
      <c r="D1" s="1087"/>
      <c r="E1" s="1087"/>
      <c r="F1" s="1087"/>
      <c r="G1" s="1087"/>
      <c r="H1" s="1087"/>
      <c r="I1" s="1087"/>
      <c r="J1" s="1087"/>
      <c r="K1" s="1087"/>
      <c r="L1" s="1087"/>
      <c r="M1" s="1087"/>
      <c r="N1" s="1087"/>
      <c r="O1" s="1087"/>
      <c r="P1" s="1087"/>
      <c r="Q1" s="1087"/>
      <c r="R1" s="1087"/>
      <c r="S1" s="1087"/>
      <c r="T1" s="1087"/>
      <c r="U1" s="1087"/>
      <c r="V1" s="1087"/>
      <c r="W1" s="1087"/>
      <c r="X1" s="1087"/>
      <c r="Y1" s="1087"/>
      <c r="Z1" s="1087"/>
      <c r="AA1" s="1087"/>
      <c r="AB1" s="1087"/>
    </row>
    <row r="2" ht="13.5" thickBot="1"/>
    <row r="3" spans="2:28" s="230" customFormat="1" ht="34.5" customHeight="1" thickBot="1">
      <c r="B3" s="231" t="s">
        <v>56</v>
      </c>
      <c r="C3" s="254" t="s">
        <v>17</v>
      </c>
      <c r="D3" s="1084" t="s">
        <v>98</v>
      </c>
      <c r="E3" s="1085"/>
      <c r="F3" s="1085"/>
      <c r="G3" s="1086"/>
      <c r="H3" s="1084" t="s">
        <v>229</v>
      </c>
      <c r="I3" s="1085"/>
      <c r="J3" s="1085"/>
      <c r="K3" s="1086"/>
      <c r="L3" s="1084" t="s">
        <v>191</v>
      </c>
      <c r="M3" s="1085"/>
      <c r="N3" s="1085"/>
      <c r="O3" s="1086"/>
      <c r="P3" s="1084" t="s">
        <v>71</v>
      </c>
      <c r="Q3" s="1085"/>
      <c r="R3" s="1085"/>
      <c r="S3" s="1086"/>
      <c r="T3" s="1084" t="s">
        <v>234</v>
      </c>
      <c r="U3" s="1086"/>
      <c r="V3" s="1084" t="s">
        <v>250</v>
      </c>
      <c r="W3" s="1085"/>
      <c r="X3" s="1085"/>
      <c r="Y3" s="1085"/>
      <c r="Z3" s="1085"/>
      <c r="AA3" s="1086"/>
      <c r="AB3" s="235" t="s">
        <v>10</v>
      </c>
    </row>
    <row r="4" spans="2:31" s="7" customFormat="1" ht="13.5" thickBot="1">
      <c r="B4" s="37" t="s">
        <v>0</v>
      </c>
      <c r="C4" s="38" t="s">
        <v>1</v>
      </c>
      <c r="D4" s="44" t="s">
        <v>37</v>
      </c>
      <c r="E4" s="45" t="s">
        <v>3</v>
      </c>
      <c r="F4" s="46" t="s">
        <v>37</v>
      </c>
      <c r="G4" s="47" t="s">
        <v>3</v>
      </c>
      <c r="H4" s="48" t="s">
        <v>37</v>
      </c>
      <c r="I4" s="49" t="s">
        <v>3</v>
      </c>
      <c r="J4" s="46" t="s">
        <v>37</v>
      </c>
      <c r="K4" s="47" t="s">
        <v>3</v>
      </c>
      <c r="L4" s="48" t="s">
        <v>37</v>
      </c>
      <c r="M4" s="49" t="s">
        <v>3</v>
      </c>
      <c r="N4" s="46" t="s">
        <v>37</v>
      </c>
      <c r="O4" s="47" t="s">
        <v>3</v>
      </c>
      <c r="P4" s="48" t="s">
        <v>37</v>
      </c>
      <c r="Q4" s="49" t="s">
        <v>3</v>
      </c>
      <c r="R4" s="46" t="s">
        <v>37</v>
      </c>
      <c r="S4" s="47" t="s">
        <v>3</v>
      </c>
      <c r="T4" s="228" t="s">
        <v>8</v>
      </c>
      <c r="U4" s="50" t="s">
        <v>6</v>
      </c>
      <c r="V4" s="662" t="s">
        <v>37</v>
      </c>
      <c r="W4" s="38" t="s">
        <v>3</v>
      </c>
      <c r="X4" s="38"/>
      <c r="Y4" s="663" t="s">
        <v>37</v>
      </c>
      <c r="Z4" s="98" t="s">
        <v>3</v>
      </c>
      <c r="AA4" s="1065"/>
      <c r="AB4" s="1074" t="s">
        <v>6</v>
      </c>
      <c r="AE4" s="3"/>
    </row>
    <row r="5" spans="1:31" ht="12.75">
      <c r="A5" s="7"/>
      <c r="B5" s="348" t="s">
        <v>62</v>
      </c>
      <c r="C5" s="349" t="s">
        <v>136</v>
      </c>
      <c r="D5" s="645">
        <v>67.83</v>
      </c>
      <c r="E5" s="637">
        <v>8</v>
      </c>
      <c r="F5" s="201">
        <v>70.67</v>
      </c>
      <c r="G5" s="357">
        <v>8</v>
      </c>
      <c r="H5" s="197">
        <v>69.83</v>
      </c>
      <c r="I5" s="357">
        <v>8</v>
      </c>
      <c r="J5" s="196">
        <v>69.08</v>
      </c>
      <c r="K5" s="358">
        <v>9</v>
      </c>
      <c r="L5" s="197">
        <v>70.33</v>
      </c>
      <c r="M5" s="357">
        <v>9</v>
      </c>
      <c r="N5" s="196"/>
      <c r="O5" s="358"/>
      <c r="P5" s="197"/>
      <c r="Q5" s="357"/>
      <c r="R5" s="196"/>
      <c r="S5" s="483"/>
      <c r="T5" s="132">
        <f aca="true" t="shared" si="0" ref="T5:T12">SUM(E5+G5+I5+K5+M5+O5+Q5+S5)</f>
        <v>42</v>
      </c>
      <c r="U5" s="217">
        <f>SUM(M5+K5+I5+G5)</f>
        <v>34</v>
      </c>
      <c r="V5" s="183">
        <v>71.58</v>
      </c>
      <c r="W5" s="1008">
        <v>10</v>
      </c>
      <c r="X5" s="1008">
        <v>15</v>
      </c>
      <c r="Y5" s="155">
        <v>73.83</v>
      </c>
      <c r="Z5" s="1072">
        <v>10</v>
      </c>
      <c r="AA5" s="1066">
        <v>15</v>
      </c>
      <c r="AB5" s="218">
        <f aca="true" t="shared" si="1" ref="AB5:AB11">SUM(X5+AA5+U5)</f>
        <v>64</v>
      </c>
      <c r="AE5" s="3"/>
    </row>
    <row r="6" spans="2:31" ht="12.75">
      <c r="B6" s="120" t="s">
        <v>137</v>
      </c>
      <c r="C6" s="19" t="s">
        <v>138</v>
      </c>
      <c r="D6" s="193">
        <v>65.42</v>
      </c>
      <c r="E6" s="373">
        <v>5</v>
      </c>
      <c r="F6" s="193">
        <v>67.83</v>
      </c>
      <c r="G6" s="367">
        <v>6</v>
      </c>
      <c r="H6" s="185"/>
      <c r="I6" s="367"/>
      <c r="J6" s="154"/>
      <c r="K6" s="373"/>
      <c r="L6" s="185"/>
      <c r="M6" s="367"/>
      <c r="N6" s="154"/>
      <c r="O6" s="373"/>
      <c r="P6" s="185">
        <v>66.08</v>
      </c>
      <c r="Q6" s="367">
        <v>9</v>
      </c>
      <c r="R6" s="154">
        <v>66.91</v>
      </c>
      <c r="S6" s="392">
        <v>10</v>
      </c>
      <c r="T6" s="132">
        <f t="shared" si="0"/>
        <v>30</v>
      </c>
      <c r="U6" s="218">
        <f>SUM(S6+Q6+G6+E6)</f>
        <v>30</v>
      </c>
      <c r="V6" s="193">
        <v>65.83</v>
      </c>
      <c r="W6" s="1009">
        <v>7</v>
      </c>
      <c r="X6" s="1009">
        <v>10.5</v>
      </c>
      <c r="Y6" s="154">
        <v>70.58</v>
      </c>
      <c r="Z6" s="1009">
        <v>8</v>
      </c>
      <c r="AA6" s="1067">
        <v>12</v>
      </c>
      <c r="AB6" s="218">
        <f t="shared" si="1"/>
        <v>52.5</v>
      </c>
      <c r="AE6" s="3"/>
    </row>
    <row r="7" spans="1:31" ht="12.75">
      <c r="A7" s="7"/>
      <c r="B7" s="120" t="s">
        <v>119</v>
      </c>
      <c r="C7" s="95" t="s">
        <v>141</v>
      </c>
      <c r="D7" s="636">
        <v>63.58</v>
      </c>
      <c r="E7" s="512">
        <v>1</v>
      </c>
      <c r="F7" s="636">
        <v>66.38</v>
      </c>
      <c r="G7" s="507">
        <v>2</v>
      </c>
      <c r="H7" s="509">
        <v>63.83</v>
      </c>
      <c r="I7" s="507">
        <v>4</v>
      </c>
      <c r="J7" s="511">
        <v>62.83</v>
      </c>
      <c r="K7" s="512">
        <v>6</v>
      </c>
      <c r="L7" s="185">
        <v>63.58</v>
      </c>
      <c r="M7" s="367">
        <v>7</v>
      </c>
      <c r="N7" s="154">
        <v>64.5</v>
      </c>
      <c r="O7" s="373">
        <v>9</v>
      </c>
      <c r="P7" s="185">
        <v>63.83</v>
      </c>
      <c r="Q7" s="367">
        <v>7</v>
      </c>
      <c r="R7" s="469">
        <v>65.58</v>
      </c>
      <c r="S7" s="639">
        <v>8</v>
      </c>
      <c r="T7" s="132">
        <f t="shared" si="0"/>
        <v>44</v>
      </c>
      <c r="U7" s="218">
        <f>SUM(O7+S7+Q7+M7)</f>
        <v>31</v>
      </c>
      <c r="V7" s="193">
        <v>65.25</v>
      </c>
      <c r="W7" s="1009">
        <v>5</v>
      </c>
      <c r="X7" s="1009">
        <v>7.5</v>
      </c>
      <c r="Y7" s="154">
        <v>68</v>
      </c>
      <c r="Z7" s="1009">
        <v>6</v>
      </c>
      <c r="AA7" s="1067">
        <v>9</v>
      </c>
      <c r="AB7" s="218">
        <f t="shared" si="1"/>
        <v>47.5</v>
      </c>
      <c r="AE7" s="3"/>
    </row>
    <row r="8" spans="2:31" ht="12.75">
      <c r="B8" s="113" t="s">
        <v>59</v>
      </c>
      <c r="C8" s="114" t="s">
        <v>60</v>
      </c>
      <c r="D8" s="525">
        <v>64.83</v>
      </c>
      <c r="E8" s="512">
        <v>4</v>
      </c>
      <c r="F8" s="193">
        <v>66.92</v>
      </c>
      <c r="G8" s="367">
        <v>4</v>
      </c>
      <c r="H8" s="185">
        <v>64.67</v>
      </c>
      <c r="I8" s="367">
        <v>6</v>
      </c>
      <c r="J8" s="154">
        <v>63.75</v>
      </c>
      <c r="K8" s="373">
        <v>7</v>
      </c>
      <c r="L8" s="185">
        <v>62.75</v>
      </c>
      <c r="M8" s="367">
        <v>6</v>
      </c>
      <c r="N8" s="154"/>
      <c r="O8" s="373"/>
      <c r="P8" s="185"/>
      <c r="Q8" s="367"/>
      <c r="R8" s="154"/>
      <c r="S8" s="392"/>
      <c r="T8" s="132">
        <f t="shared" si="0"/>
        <v>27</v>
      </c>
      <c r="U8" s="218">
        <f>SUM(K8+M8+G8+I8)</f>
        <v>23</v>
      </c>
      <c r="V8" s="193">
        <v>65.33</v>
      </c>
      <c r="W8" s="1009">
        <v>6</v>
      </c>
      <c r="X8" s="1009">
        <v>9</v>
      </c>
      <c r="Y8" s="154">
        <v>68.41</v>
      </c>
      <c r="Z8" s="1009">
        <v>7</v>
      </c>
      <c r="AA8" s="1067">
        <v>10.5</v>
      </c>
      <c r="AB8" s="218">
        <f t="shared" si="1"/>
        <v>42.5</v>
      </c>
      <c r="AE8" s="3"/>
    </row>
    <row r="9" spans="2:31" ht="12.75">
      <c r="B9" s="120" t="s">
        <v>184</v>
      </c>
      <c r="C9" s="19" t="s">
        <v>185</v>
      </c>
      <c r="D9" s="194"/>
      <c r="E9" s="373"/>
      <c r="F9" s="194"/>
      <c r="G9" s="367"/>
      <c r="H9" s="185">
        <v>63.67</v>
      </c>
      <c r="I9" s="367">
        <v>3</v>
      </c>
      <c r="J9" s="154">
        <v>62.17</v>
      </c>
      <c r="K9" s="373">
        <v>4</v>
      </c>
      <c r="L9" s="185">
        <v>62.41</v>
      </c>
      <c r="M9" s="367">
        <v>4</v>
      </c>
      <c r="N9" s="154">
        <v>62.83</v>
      </c>
      <c r="O9" s="373">
        <v>6</v>
      </c>
      <c r="P9" s="185"/>
      <c r="Q9" s="367"/>
      <c r="R9" s="324">
        <v>63.16</v>
      </c>
      <c r="S9" s="640">
        <v>5</v>
      </c>
      <c r="T9" s="132">
        <f t="shared" si="0"/>
        <v>22</v>
      </c>
      <c r="U9" s="218">
        <f>SUM(O9+S9+M9+K9)</f>
        <v>19</v>
      </c>
      <c r="V9" s="193">
        <v>65.91</v>
      </c>
      <c r="W9" s="1009">
        <v>8</v>
      </c>
      <c r="X9" s="1009">
        <v>12</v>
      </c>
      <c r="Y9" s="154">
        <v>63.58</v>
      </c>
      <c r="Z9" s="1009">
        <v>4</v>
      </c>
      <c r="AA9" s="1067">
        <v>6</v>
      </c>
      <c r="AB9" s="218">
        <f t="shared" si="1"/>
        <v>37</v>
      </c>
      <c r="AE9" s="3"/>
    </row>
    <row r="10" spans="2:31" ht="12.75">
      <c r="B10" s="170" t="s">
        <v>45</v>
      </c>
      <c r="C10" s="322" t="s">
        <v>26</v>
      </c>
      <c r="D10" s="323"/>
      <c r="E10" s="374"/>
      <c r="F10" s="1076">
        <v>65</v>
      </c>
      <c r="G10" s="518">
        <v>1</v>
      </c>
      <c r="H10" s="199">
        <v>64</v>
      </c>
      <c r="I10" s="368">
        <v>5</v>
      </c>
      <c r="J10" s="155"/>
      <c r="K10" s="374"/>
      <c r="L10" s="199">
        <v>59.91</v>
      </c>
      <c r="M10" s="368">
        <v>2</v>
      </c>
      <c r="N10" s="155"/>
      <c r="O10" s="374"/>
      <c r="P10" s="199">
        <v>60.5</v>
      </c>
      <c r="Q10" s="368">
        <v>4</v>
      </c>
      <c r="R10" s="154">
        <v>64</v>
      </c>
      <c r="S10" s="392">
        <v>6</v>
      </c>
      <c r="T10" s="132">
        <f t="shared" si="0"/>
        <v>18</v>
      </c>
      <c r="U10" s="218">
        <f>SUM(S10+I10+Q10+M10)</f>
        <v>17</v>
      </c>
      <c r="V10" s="193">
        <v>63.25</v>
      </c>
      <c r="W10" s="1009">
        <v>4</v>
      </c>
      <c r="X10" s="1009">
        <v>6</v>
      </c>
      <c r="Y10" s="154">
        <v>62.5</v>
      </c>
      <c r="Z10" s="1009">
        <v>3</v>
      </c>
      <c r="AA10" s="1067">
        <v>4.5</v>
      </c>
      <c r="AB10" s="218">
        <f t="shared" si="1"/>
        <v>27.5</v>
      </c>
      <c r="AE10" s="3"/>
    </row>
    <row r="11" spans="2:31" ht="12.75">
      <c r="B11" s="120" t="s">
        <v>47</v>
      </c>
      <c r="C11" s="19" t="s">
        <v>140</v>
      </c>
      <c r="D11" s="194">
        <v>63.75</v>
      </c>
      <c r="E11" s="373">
        <v>2</v>
      </c>
      <c r="F11" s="194"/>
      <c r="G11" s="373"/>
      <c r="H11" s="525">
        <v>62.58</v>
      </c>
      <c r="I11" s="507">
        <v>1</v>
      </c>
      <c r="J11" s="154">
        <v>62.33</v>
      </c>
      <c r="K11" s="373">
        <v>5</v>
      </c>
      <c r="L11" s="193">
        <v>61.25</v>
      </c>
      <c r="M11" s="367">
        <v>3</v>
      </c>
      <c r="N11" s="511">
        <v>62.33</v>
      </c>
      <c r="O11" s="512">
        <v>2</v>
      </c>
      <c r="P11" s="193">
        <v>62.08</v>
      </c>
      <c r="Q11" s="367">
        <v>5</v>
      </c>
      <c r="R11" s="154"/>
      <c r="S11" s="392"/>
      <c r="T11" s="132">
        <f t="shared" si="0"/>
        <v>18</v>
      </c>
      <c r="U11" s="218">
        <f>SUM(Q11+K11+E11+M11)</f>
        <v>15</v>
      </c>
      <c r="V11" s="193">
        <v>63.08</v>
      </c>
      <c r="W11" s="1009">
        <v>3</v>
      </c>
      <c r="X11" s="1009">
        <v>4.5</v>
      </c>
      <c r="Y11" s="154">
        <v>66</v>
      </c>
      <c r="Z11" s="1009">
        <v>5</v>
      </c>
      <c r="AA11" s="1067">
        <v>7.5</v>
      </c>
      <c r="AB11" s="218">
        <f t="shared" si="1"/>
        <v>27</v>
      </c>
      <c r="AE11" s="3"/>
    </row>
    <row r="12" spans="2:31" ht="12.75">
      <c r="B12" s="113" t="s">
        <v>28</v>
      </c>
      <c r="C12" s="114" t="s">
        <v>139</v>
      </c>
      <c r="D12" s="682">
        <v>64.5</v>
      </c>
      <c r="E12" s="512">
        <v>3</v>
      </c>
      <c r="F12" s="193"/>
      <c r="G12" s="367"/>
      <c r="H12" s="185"/>
      <c r="I12" s="367"/>
      <c r="J12" s="156"/>
      <c r="K12" s="373"/>
      <c r="L12" s="185">
        <v>62.75</v>
      </c>
      <c r="M12" s="367">
        <v>6</v>
      </c>
      <c r="N12" s="154">
        <v>64.5</v>
      </c>
      <c r="O12" s="373">
        <v>9</v>
      </c>
      <c r="P12" s="185">
        <v>62.41</v>
      </c>
      <c r="Q12" s="367">
        <v>6</v>
      </c>
      <c r="R12" s="154">
        <v>64.91</v>
      </c>
      <c r="S12" s="392">
        <v>7</v>
      </c>
      <c r="T12" s="132">
        <f t="shared" si="0"/>
        <v>31</v>
      </c>
      <c r="U12" s="218">
        <f>SUM(O12+S12+Q12+M12)</f>
        <v>28</v>
      </c>
      <c r="V12" s="193"/>
      <c r="W12" s="1009"/>
      <c r="X12" s="1009"/>
      <c r="Y12" s="154"/>
      <c r="Z12" s="1009"/>
      <c r="AA12" s="1067"/>
      <c r="AB12" s="218"/>
      <c r="AE12" s="3"/>
    </row>
    <row r="13" spans="2:31" s="51" customFormat="1" ht="5.25" customHeight="1">
      <c r="B13" s="952"/>
      <c r="C13" s="952"/>
      <c r="D13" s="953"/>
      <c r="E13" s="954"/>
      <c r="F13" s="953"/>
      <c r="G13" s="798"/>
      <c r="H13" s="919"/>
      <c r="I13" s="844"/>
      <c r="J13" s="800"/>
      <c r="K13" s="798"/>
      <c r="L13" s="800"/>
      <c r="M13" s="798"/>
      <c r="N13" s="919"/>
      <c r="O13" s="844"/>
      <c r="P13" s="800"/>
      <c r="Q13" s="798"/>
      <c r="R13" s="800"/>
      <c r="S13" s="798"/>
      <c r="T13" s="129"/>
      <c r="U13" s="557"/>
      <c r="V13" s="950"/>
      <c r="W13" s="166"/>
      <c r="X13" s="166"/>
      <c r="Y13" s="950"/>
      <c r="Z13" s="166"/>
      <c r="AA13" s="166"/>
      <c r="AB13" s="557"/>
      <c r="AE13" s="81"/>
    </row>
    <row r="14" spans="2:31" ht="12.75">
      <c r="B14" s="170" t="s">
        <v>25</v>
      </c>
      <c r="C14" s="322" t="s">
        <v>208</v>
      </c>
      <c r="D14" s="323"/>
      <c r="E14" s="374"/>
      <c r="F14" s="323"/>
      <c r="G14" s="373"/>
      <c r="H14" s="193"/>
      <c r="I14" s="367"/>
      <c r="J14" s="154"/>
      <c r="K14" s="373"/>
      <c r="L14" s="193">
        <v>59.91</v>
      </c>
      <c r="M14" s="367">
        <v>2</v>
      </c>
      <c r="N14" s="154">
        <v>62.83</v>
      </c>
      <c r="O14" s="373">
        <v>6</v>
      </c>
      <c r="P14" s="185">
        <v>59.66</v>
      </c>
      <c r="Q14" s="367">
        <v>3</v>
      </c>
      <c r="R14" s="154">
        <v>63</v>
      </c>
      <c r="S14" s="392">
        <v>3</v>
      </c>
      <c r="T14" s="132">
        <f aca="true" t="shared" si="2" ref="T14:T19">SUM(E14+G14+I14+K14+M14+O14+Q14+S14)</f>
        <v>14</v>
      </c>
      <c r="U14" s="218">
        <f>SUM(M14+O14+Q14+S14)</f>
        <v>14</v>
      </c>
      <c r="V14" s="203"/>
      <c r="W14" s="1012"/>
      <c r="X14" s="1012"/>
      <c r="Y14" s="205"/>
      <c r="Z14" s="1012"/>
      <c r="AA14" s="1068"/>
      <c r="AB14" s="214"/>
      <c r="AE14" s="3"/>
    </row>
    <row r="15" spans="2:31" ht="12.75">
      <c r="B15" s="571" t="s">
        <v>69</v>
      </c>
      <c r="C15" s="572" t="s">
        <v>70</v>
      </c>
      <c r="D15" s="644">
        <v>66.33</v>
      </c>
      <c r="E15" s="529">
        <v>6</v>
      </c>
      <c r="F15" s="644">
        <v>67.42</v>
      </c>
      <c r="G15" s="529">
        <v>5</v>
      </c>
      <c r="H15" s="608"/>
      <c r="I15" s="527"/>
      <c r="J15" s="528">
        <v>61</v>
      </c>
      <c r="K15" s="529">
        <v>2</v>
      </c>
      <c r="L15" s="526"/>
      <c r="M15" s="527"/>
      <c r="N15" s="528"/>
      <c r="O15" s="529"/>
      <c r="P15" s="608"/>
      <c r="Q15" s="527"/>
      <c r="R15" s="528"/>
      <c r="S15" s="532"/>
      <c r="T15" s="550">
        <f t="shared" si="2"/>
        <v>13</v>
      </c>
      <c r="U15" s="218"/>
      <c r="V15" s="203"/>
      <c r="W15" s="1012"/>
      <c r="X15" s="1012"/>
      <c r="Y15" s="205"/>
      <c r="Z15" s="1012"/>
      <c r="AA15" s="1068"/>
      <c r="AB15" s="342"/>
      <c r="AE15" s="3"/>
    </row>
    <row r="16" spans="2:31" ht="12.75">
      <c r="B16" s="428" t="s">
        <v>219</v>
      </c>
      <c r="C16" s="641" t="s">
        <v>220</v>
      </c>
      <c r="D16" s="429"/>
      <c r="E16" s="432"/>
      <c r="F16" s="429"/>
      <c r="G16" s="432"/>
      <c r="H16" s="429"/>
      <c r="I16" s="430"/>
      <c r="J16" s="431"/>
      <c r="K16" s="432"/>
      <c r="L16" s="429"/>
      <c r="M16" s="430"/>
      <c r="N16" s="431">
        <v>62.62</v>
      </c>
      <c r="O16" s="432">
        <v>4</v>
      </c>
      <c r="P16" s="429">
        <v>59.37</v>
      </c>
      <c r="Q16" s="430">
        <v>2</v>
      </c>
      <c r="R16" s="431">
        <v>63.16</v>
      </c>
      <c r="S16" s="488">
        <v>5</v>
      </c>
      <c r="T16" s="448">
        <f t="shared" si="2"/>
        <v>11</v>
      </c>
      <c r="U16" s="218"/>
      <c r="V16" s="505"/>
      <c r="W16" s="1013"/>
      <c r="X16" s="1013"/>
      <c r="Y16" s="189"/>
      <c r="Z16" s="1013"/>
      <c r="AA16" s="1069"/>
      <c r="AB16" s="768"/>
      <c r="AE16" s="3"/>
    </row>
    <row r="17" spans="2:31" ht="12.75">
      <c r="B17" s="567" t="s">
        <v>21</v>
      </c>
      <c r="C17" s="596" t="s">
        <v>183</v>
      </c>
      <c r="D17" s="636"/>
      <c r="E17" s="512"/>
      <c r="F17" s="636"/>
      <c r="G17" s="512"/>
      <c r="H17" s="525">
        <v>63.67</v>
      </c>
      <c r="I17" s="507">
        <v>3</v>
      </c>
      <c r="J17" s="511">
        <v>62.17</v>
      </c>
      <c r="K17" s="512">
        <v>4</v>
      </c>
      <c r="L17" s="525"/>
      <c r="M17" s="507"/>
      <c r="N17" s="511"/>
      <c r="O17" s="512"/>
      <c r="P17" s="525"/>
      <c r="Q17" s="507"/>
      <c r="R17" s="511"/>
      <c r="S17" s="514"/>
      <c r="T17" s="550">
        <f t="shared" si="2"/>
        <v>7</v>
      </c>
      <c r="U17" s="218"/>
      <c r="V17" s="505"/>
      <c r="W17" s="1013"/>
      <c r="X17" s="1013"/>
      <c r="Y17" s="189"/>
      <c r="Z17" s="1013"/>
      <c r="AA17" s="1069"/>
      <c r="AB17" s="768"/>
      <c r="AE17" s="3"/>
    </row>
    <row r="18" spans="2:31" ht="12.75">
      <c r="B18" s="606" t="s">
        <v>209</v>
      </c>
      <c r="C18" s="643" t="s">
        <v>210</v>
      </c>
      <c r="D18" s="608"/>
      <c r="E18" s="529"/>
      <c r="F18" s="608"/>
      <c r="G18" s="529"/>
      <c r="H18" s="608"/>
      <c r="I18" s="527"/>
      <c r="J18" s="528"/>
      <c r="K18" s="529"/>
      <c r="L18" s="525">
        <v>59.91</v>
      </c>
      <c r="M18" s="507">
        <v>2</v>
      </c>
      <c r="N18" s="528">
        <v>62.62</v>
      </c>
      <c r="O18" s="529">
        <v>4</v>
      </c>
      <c r="P18" s="608"/>
      <c r="Q18" s="527"/>
      <c r="R18" s="528"/>
      <c r="S18" s="532"/>
      <c r="T18" s="550">
        <f t="shared" si="2"/>
        <v>6</v>
      </c>
      <c r="U18" s="218"/>
      <c r="V18" s="642"/>
      <c r="W18" s="1073"/>
      <c r="X18" s="1073"/>
      <c r="Y18" s="270"/>
      <c r="Z18" s="1073"/>
      <c r="AA18" s="1070"/>
      <c r="AB18" s="838"/>
      <c r="AE18" s="3"/>
    </row>
    <row r="19" spans="2:31" ht="12.75">
      <c r="B19" s="438" t="s">
        <v>147</v>
      </c>
      <c r="C19" s="439" t="s">
        <v>148</v>
      </c>
      <c r="D19" s="440"/>
      <c r="E19" s="441"/>
      <c r="F19" s="440">
        <v>66.83</v>
      </c>
      <c r="G19" s="441">
        <v>3</v>
      </c>
      <c r="H19" s="442"/>
      <c r="I19" s="447"/>
      <c r="J19" s="444"/>
      <c r="K19" s="441"/>
      <c r="L19" s="429"/>
      <c r="M19" s="430"/>
      <c r="N19" s="444"/>
      <c r="O19" s="441"/>
      <c r="P19" s="442"/>
      <c r="Q19" s="447"/>
      <c r="R19" s="444"/>
      <c r="S19" s="462"/>
      <c r="T19" s="448">
        <f t="shared" si="2"/>
        <v>3</v>
      </c>
      <c r="U19" s="218"/>
      <c r="V19" s="642"/>
      <c r="W19" s="1073"/>
      <c r="X19" s="1073"/>
      <c r="Y19" s="270"/>
      <c r="Z19" s="1073"/>
      <c r="AA19" s="1070"/>
      <c r="AB19" s="838"/>
      <c r="AE19" s="3"/>
    </row>
    <row r="20" spans="2:31" ht="13.5" thickBot="1">
      <c r="B20" s="350"/>
      <c r="C20" s="351"/>
      <c r="D20" s="187"/>
      <c r="E20" s="375"/>
      <c r="F20" s="187"/>
      <c r="G20" s="375"/>
      <c r="H20" s="187"/>
      <c r="I20" s="325"/>
      <c r="J20" s="161"/>
      <c r="K20" s="375"/>
      <c r="L20" s="195"/>
      <c r="M20" s="325"/>
      <c r="N20" s="161"/>
      <c r="O20" s="375"/>
      <c r="P20" s="195"/>
      <c r="Q20" s="325"/>
      <c r="R20" s="161"/>
      <c r="S20" s="399"/>
      <c r="T20" s="401"/>
      <c r="U20" s="219"/>
      <c r="V20" s="187"/>
      <c r="W20" s="1014"/>
      <c r="X20" s="1014"/>
      <c r="Y20" s="161"/>
      <c r="Z20" s="1014"/>
      <c r="AA20" s="1071"/>
      <c r="AB20" s="585"/>
      <c r="AE20" s="41"/>
    </row>
    <row r="21" spans="2:31" ht="12.75">
      <c r="B21" s="34"/>
      <c r="C21" s="76"/>
      <c r="D21" s="40"/>
      <c r="E21" s="43"/>
      <c r="F21" s="40"/>
      <c r="G21" s="43"/>
      <c r="H21" s="40"/>
      <c r="I21" s="42"/>
      <c r="J21" s="40"/>
      <c r="K21" s="42"/>
      <c r="L21" s="35"/>
      <c r="M21" s="42"/>
      <c r="N21" s="35"/>
      <c r="O21" s="42"/>
      <c r="P21" s="35"/>
      <c r="Q21" s="42"/>
      <c r="R21" s="35"/>
      <c r="S21" s="42"/>
      <c r="T21" s="64"/>
      <c r="U21" s="36"/>
      <c r="V21" s="35"/>
      <c r="W21" s="982"/>
      <c r="X21" s="982"/>
      <c r="Y21" s="35"/>
      <c r="Z21" s="982"/>
      <c r="AA21" s="982"/>
      <c r="AB21" s="551"/>
      <c r="AE21" s="3"/>
    </row>
    <row r="22" spans="2:31" ht="12.75">
      <c r="B22" s="34"/>
      <c r="C22" s="34" t="s">
        <v>235</v>
      </c>
      <c r="D22" s="40"/>
      <c r="E22" s="43"/>
      <c r="F22" s="40"/>
      <c r="G22" s="43"/>
      <c r="H22" s="40"/>
      <c r="I22" s="42"/>
      <c r="J22" s="40"/>
      <c r="K22" s="42"/>
      <c r="L22" s="35"/>
      <c r="M22" s="42"/>
      <c r="N22" s="35"/>
      <c r="O22" s="42"/>
      <c r="P22" s="35"/>
      <c r="Q22" s="42"/>
      <c r="R22" s="35"/>
      <c r="S22" s="42"/>
      <c r="T22" s="64"/>
      <c r="U22" s="36"/>
      <c r="V22" s="35"/>
      <c r="W22" s="982"/>
      <c r="X22" s="982"/>
      <c r="Y22" s="35"/>
      <c r="Z22" s="982"/>
      <c r="AA22" s="982"/>
      <c r="AB22" s="551"/>
      <c r="AE22" s="3"/>
    </row>
    <row r="23" spans="2:31" ht="12.75">
      <c r="B23" s="34"/>
      <c r="C23" s="76"/>
      <c r="D23" s="87"/>
      <c r="E23" s="43"/>
      <c r="F23" s="75"/>
      <c r="G23" s="43"/>
      <c r="H23" s="40"/>
      <c r="I23" s="42"/>
      <c r="J23" s="40"/>
      <c r="K23" s="42"/>
      <c r="L23" s="35"/>
      <c r="M23" s="42"/>
      <c r="N23" s="35"/>
      <c r="O23" s="42"/>
      <c r="P23" s="35"/>
      <c r="Q23" s="42"/>
      <c r="R23" s="35"/>
      <c r="S23" s="42"/>
      <c r="T23" s="64"/>
      <c r="U23" s="36"/>
      <c r="V23" s="35"/>
      <c r="W23" s="982"/>
      <c r="X23" s="982"/>
      <c r="Y23" s="35"/>
      <c r="Z23" s="982"/>
      <c r="AA23" s="982"/>
      <c r="AB23" s="551"/>
      <c r="AE23" s="3"/>
    </row>
    <row r="24" spans="2:31" ht="12.75">
      <c r="B24" s="34"/>
      <c r="C24" s="76"/>
      <c r="D24" s="75"/>
      <c r="E24" s="43"/>
      <c r="F24" s="40"/>
      <c r="G24" s="43"/>
      <c r="H24" s="40"/>
      <c r="I24" s="42"/>
      <c r="J24" s="40"/>
      <c r="K24" s="42"/>
      <c r="L24" s="35"/>
      <c r="M24" s="42"/>
      <c r="N24" s="35"/>
      <c r="O24" s="42"/>
      <c r="P24" s="35"/>
      <c r="Q24" s="42"/>
      <c r="R24" s="35"/>
      <c r="S24" s="42"/>
      <c r="T24" s="64"/>
      <c r="U24" s="36"/>
      <c r="V24" s="35"/>
      <c r="W24" s="982"/>
      <c r="X24" s="982"/>
      <c r="Y24" s="35"/>
      <c r="Z24" s="982"/>
      <c r="AA24" s="982"/>
      <c r="AB24" s="551"/>
      <c r="AE24" s="3"/>
    </row>
    <row r="25" spans="2:31" ht="12.75">
      <c r="B25" s="34"/>
      <c r="C25" s="34"/>
      <c r="D25" s="40"/>
      <c r="E25" s="43"/>
      <c r="F25" s="40"/>
      <c r="G25" s="43"/>
      <c r="H25" s="40"/>
      <c r="I25" s="42"/>
      <c r="J25" s="40"/>
      <c r="K25" s="42"/>
      <c r="L25" s="35"/>
      <c r="M25" s="42"/>
      <c r="N25" s="35"/>
      <c r="O25" s="42"/>
      <c r="P25" s="35"/>
      <c r="Q25" s="42"/>
      <c r="R25" s="35"/>
      <c r="S25" s="42"/>
      <c r="T25" s="64"/>
      <c r="U25" s="36"/>
      <c r="V25" s="35"/>
      <c r="W25" s="982"/>
      <c r="X25" s="982"/>
      <c r="Y25" s="35"/>
      <c r="Z25" s="982"/>
      <c r="AA25" s="982"/>
      <c r="AB25" s="551"/>
      <c r="AE25" s="3"/>
    </row>
    <row r="26" spans="2:31" ht="12.75">
      <c r="B26" s="34"/>
      <c r="C26" s="76"/>
      <c r="D26" s="75"/>
      <c r="E26" s="43"/>
      <c r="F26" s="40"/>
      <c r="G26" s="43"/>
      <c r="H26" s="40"/>
      <c r="I26" s="42"/>
      <c r="J26" s="40"/>
      <c r="K26" s="42"/>
      <c r="L26" s="35"/>
      <c r="M26" s="42"/>
      <c r="N26" s="35"/>
      <c r="O26" s="42"/>
      <c r="P26" s="35"/>
      <c r="Q26" s="42"/>
      <c r="R26" s="35"/>
      <c r="S26" s="42"/>
      <c r="T26" s="64"/>
      <c r="U26" s="36"/>
      <c r="V26" s="35"/>
      <c r="W26" s="982"/>
      <c r="X26" s="982"/>
      <c r="Y26" s="35"/>
      <c r="Z26" s="982"/>
      <c r="AA26" s="982"/>
      <c r="AB26" s="551"/>
      <c r="AE26" s="3"/>
    </row>
    <row r="27" spans="2:31" ht="12.75">
      <c r="B27" s="34"/>
      <c r="C27" s="34"/>
      <c r="D27" s="75"/>
      <c r="E27" s="43"/>
      <c r="F27" s="40"/>
      <c r="G27" s="43"/>
      <c r="H27" s="40"/>
      <c r="I27" s="42"/>
      <c r="J27" s="40"/>
      <c r="K27" s="42"/>
      <c r="L27" s="35"/>
      <c r="M27" s="42"/>
      <c r="N27" s="35"/>
      <c r="O27" s="42"/>
      <c r="P27" s="35"/>
      <c r="Q27" s="42"/>
      <c r="R27" s="35"/>
      <c r="S27" s="42"/>
      <c r="T27" s="64"/>
      <c r="U27" s="36"/>
      <c r="V27" s="35"/>
      <c r="W27" s="982"/>
      <c r="X27" s="982"/>
      <c r="Y27" s="35"/>
      <c r="Z27" s="982"/>
      <c r="AA27" s="982"/>
      <c r="AB27" s="1075"/>
      <c r="AE27" s="3"/>
    </row>
    <row r="28" spans="2:31" ht="12.75">
      <c r="B28" s="34"/>
      <c r="C28" s="76"/>
      <c r="D28" s="75"/>
      <c r="E28" s="43"/>
      <c r="F28" s="75"/>
      <c r="G28" s="43"/>
      <c r="H28" s="40"/>
      <c r="I28" s="42"/>
      <c r="J28" s="40"/>
      <c r="K28" s="42"/>
      <c r="L28" s="35"/>
      <c r="M28" s="42"/>
      <c r="N28" s="35"/>
      <c r="O28" s="42"/>
      <c r="P28" s="35"/>
      <c r="Q28" s="42"/>
      <c r="R28" s="35"/>
      <c r="S28" s="42"/>
      <c r="T28" s="64"/>
      <c r="U28" s="36"/>
      <c r="V28" s="35"/>
      <c r="W28" s="982"/>
      <c r="X28" s="982"/>
      <c r="Y28" s="35"/>
      <c r="Z28" s="982"/>
      <c r="AA28" s="982"/>
      <c r="AB28" s="551"/>
      <c r="AE28" s="3"/>
    </row>
    <row r="29" spans="2:31" ht="12.75" hidden="1">
      <c r="B29" s="34"/>
      <c r="C29" s="34"/>
      <c r="D29" s="40"/>
      <c r="E29" s="43"/>
      <c r="F29" s="40"/>
      <c r="G29" s="43"/>
      <c r="H29" s="40"/>
      <c r="I29" s="42"/>
      <c r="J29" s="40"/>
      <c r="K29" s="42"/>
      <c r="L29" s="35"/>
      <c r="M29" s="42"/>
      <c r="N29" s="35"/>
      <c r="O29" s="42"/>
      <c r="P29" s="35"/>
      <c r="Q29" s="42"/>
      <c r="R29" s="35"/>
      <c r="S29" s="42"/>
      <c r="T29" s="64"/>
      <c r="U29" s="36"/>
      <c r="V29" s="35"/>
      <c r="W29" s="982"/>
      <c r="X29" s="982"/>
      <c r="Y29" s="35"/>
      <c r="Z29" s="982"/>
      <c r="AA29" s="982"/>
      <c r="AB29" s="551"/>
      <c r="AE29" s="3"/>
    </row>
    <row r="30" spans="2:31" ht="12.75" hidden="1">
      <c r="B30" s="34"/>
      <c r="C30" s="34"/>
      <c r="D30" s="40"/>
      <c r="E30" s="43"/>
      <c r="F30" s="40"/>
      <c r="G30" s="43"/>
      <c r="H30" s="40"/>
      <c r="I30" s="42"/>
      <c r="J30" s="40"/>
      <c r="K30" s="42"/>
      <c r="L30" s="35"/>
      <c r="M30" s="42"/>
      <c r="N30" s="35"/>
      <c r="O30" s="42"/>
      <c r="P30" s="35"/>
      <c r="Q30" s="42"/>
      <c r="R30" s="35"/>
      <c r="S30" s="42"/>
      <c r="T30" s="64"/>
      <c r="U30" s="36"/>
      <c r="V30" s="35"/>
      <c r="W30" s="982"/>
      <c r="X30" s="982"/>
      <c r="Y30" s="35"/>
      <c r="Z30" s="982"/>
      <c r="AA30" s="982"/>
      <c r="AB30" s="551"/>
      <c r="AE30" s="3"/>
    </row>
    <row r="31" spans="2:31" ht="12.75" hidden="1">
      <c r="B31" s="34"/>
      <c r="C31" s="34"/>
      <c r="D31" s="40"/>
      <c r="E31" s="43"/>
      <c r="F31" s="40"/>
      <c r="G31" s="43"/>
      <c r="H31" s="40"/>
      <c r="I31" s="42"/>
      <c r="J31" s="40"/>
      <c r="K31" s="42"/>
      <c r="L31" s="35"/>
      <c r="M31" s="42"/>
      <c r="N31" s="35"/>
      <c r="O31" s="42"/>
      <c r="P31" s="35"/>
      <c r="Q31" s="42"/>
      <c r="R31" s="35"/>
      <c r="S31" s="42"/>
      <c r="T31" s="64"/>
      <c r="U31" s="36"/>
      <c r="V31" s="35"/>
      <c r="W31" s="982"/>
      <c r="X31" s="982"/>
      <c r="Y31" s="35"/>
      <c r="Z31" s="982"/>
      <c r="AA31" s="982"/>
      <c r="AB31" s="551"/>
      <c r="AE31" s="3"/>
    </row>
    <row r="32" spans="2:31" ht="12.75" hidden="1">
      <c r="B32" s="34"/>
      <c r="C32" s="34"/>
      <c r="D32" s="40"/>
      <c r="E32" s="43"/>
      <c r="F32" s="40"/>
      <c r="G32" s="43"/>
      <c r="H32" s="40"/>
      <c r="I32" s="42"/>
      <c r="J32" s="40"/>
      <c r="K32" s="42"/>
      <c r="L32" s="35"/>
      <c r="M32" s="42"/>
      <c r="N32" s="35"/>
      <c r="O32" s="42"/>
      <c r="P32" s="35"/>
      <c r="Q32" s="42"/>
      <c r="R32" s="35"/>
      <c r="S32" s="42"/>
      <c r="T32" s="64"/>
      <c r="U32" s="36"/>
      <c r="V32" s="35"/>
      <c r="W32" s="982"/>
      <c r="X32" s="982"/>
      <c r="Y32" s="35"/>
      <c r="Z32" s="982"/>
      <c r="AA32" s="982"/>
      <c r="AB32" s="551"/>
      <c r="AE32" s="3"/>
    </row>
    <row r="33" spans="2:31" ht="12.75" hidden="1">
      <c r="B33" s="34"/>
      <c r="C33" s="34"/>
      <c r="D33" s="40"/>
      <c r="E33" s="43"/>
      <c r="F33" s="40"/>
      <c r="G33" s="43"/>
      <c r="H33" s="40"/>
      <c r="I33" s="42"/>
      <c r="J33" s="40"/>
      <c r="K33" s="42"/>
      <c r="L33" s="35"/>
      <c r="M33" s="42"/>
      <c r="N33" s="35"/>
      <c r="O33" s="42"/>
      <c r="P33" s="35"/>
      <c r="Q33" s="42"/>
      <c r="R33" s="35"/>
      <c r="S33" s="42"/>
      <c r="T33" s="64"/>
      <c r="U33" s="36"/>
      <c r="V33" s="35"/>
      <c r="W33" s="982"/>
      <c r="X33" s="982"/>
      <c r="Y33" s="35"/>
      <c r="Z33" s="982"/>
      <c r="AA33" s="982"/>
      <c r="AB33" s="551"/>
      <c r="AE33" s="3"/>
    </row>
    <row r="34" spans="2:31" ht="12.75" hidden="1">
      <c r="B34" s="34"/>
      <c r="C34" s="34"/>
      <c r="D34" s="40"/>
      <c r="E34" s="43"/>
      <c r="F34" s="40"/>
      <c r="G34" s="43"/>
      <c r="H34" s="40"/>
      <c r="I34" s="42"/>
      <c r="J34" s="40"/>
      <c r="K34" s="42"/>
      <c r="L34" s="35"/>
      <c r="M34" s="42"/>
      <c r="N34" s="35"/>
      <c r="O34" s="42"/>
      <c r="P34" s="35"/>
      <c r="Q34" s="42"/>
      <c r="R34" s="35"/>
      <c r="S34" s="42"/>
      <c r="T34" s="64"/>
      <c r="U34" s="36"/>
      <c r="V34" s="35"/>
      <c r="W34" s="982"/>
      <c r="X34" s="982"/>
      <c r="Y34" s="35"/>
      <c r="Z34" s="982"/>
      <c r="AA34" s="982"/>
      <c r="AB34" s="551"/>
      <c r="AE34" s="3"/>
    </row>
    <row r="35" spans="2:31" ht="12.75" hidden="1">
      <c r="B35" s="34"/>
      <c r="C35" s="34"/>
      <c r="D35" s="40"/>
      <c r="E35" s="43"/>
      <c r="F35" s="40"/>
      <c r="G35" s="43"/>
      <c r="H35" s="40"/>
      <c r="I35" s="42"/>
      <c r="J35" s="40"/>
      <c r="K35" s="42"/>
      <c r="L35" s="35"/>
      <c r="M35" s="42"/>
      <c r="N35" s="35"/>
      <c r="O35" s="42"/>
      <c r="P35" s="35"/>
      <c r="Q35" s="42"/>
      <c r="R35" s="35"/>
      <c r="S35" s="42"/>
      <c r="T35" s="64"/>
      <c r="U35" s="36"/>
      <c r="V35" s="35"/>
      <c r="W35" s="982"/>
      <c r="X35" s="982"/>
      <c r="Y35" s="35"/>
      <c r="Z35" s="982"/>
      <c r="AA35" s="982"/>
      <c r="AB35" s="551"/>
      <c r="AE35" s="3"/>
    </row>
    <row r="36" spans="2:31" ht="12.75" hidden="1">
      <c r="B36" s="34"/>
      <c r="C36" s="34"/>
      <c r="D36" s="40"/>
      <c r="E36" s="43"/>
      <c r="F36" s="40"/>
      <c r="G36" s="43"/>
      <c r="H36" s="40"/>
      <c r="I36" s="42"/>
      <c r="J36" s="40"/>
      <c r="K36" s="42"/>
      <c r="L36" s="35"/>
      <c r="M36" s="42"/>
      <c r="N36" s="35"/>
      <c r="O36" s="42"/>
      <c r="P36" s="35"/>
      <c r="Q36" s="42"/>
      <c r="R36" s="35"/>
      <c r="S36" s="42"/>
      <c r="T36" s="64"/>
      <c r="U36" s="36"/>
      <c r="V36" s="35"/>
      <c r="W36" s="982"/>
      <c r="X36" s="982"/>
      <c r="Y36" s="35"/>
      <c r="Z36" s="982"/>
      <c r="AA36" s="982"/>
      <c r="AB36" s="551"/>
      <c r="AE36" s="3"/>
    </row>
    <row r="37" spans="2:31" ht="12.75" hidden="1">
      <c r="B37" s="34"/>
      <c r="C37" s="34"/>
      <c r="D37" s="40"/>
      <c r="E37" s="43"/>
      <c r="F37" s="40"/>
      <c r="G37" s="43"/>
      <c r="H37" s="40"/>
      <c r="I37" s="42"/>
      <c r="J37" s="40"/>
      <c r="K37" s="42"/>
      <c r="L37" s="35"/>
      <c r="M37" s="42"/>
      <c r="N37" s="35"/>
      <c r="O37" s="42"/>
      <c r="P37" s="35"/>
      <c r="Q37" s="42"/>
      <c r="R37" s="35"/>
      <c r="S37" s="42"/>
      <c r="T37" s="64"/>
      <c r="U37" s="36"/>
      <c r="V37" s="35"/>
      <c r="W37" s="982"/>
      <c r="X37" s="982"/>
      <c r="Y37" s="35"/>
      <c r="Z37" s="982"/>
      <c r="AA37" s="982"/>
      <c r="AB37" s="551"/>
      <c r="AE37" s="3"/>
    </row>
    <row r="38" spans="2:31" ht="12.75" hidden="1">
      <c r="B38" s="34"/>
      <c r="C38" s="34"/>
      <c r="D38" s="40"/>
      <c r="E38" s="43"/>
      <c r="F38" s="40"/>
      <c r="G38" s="43"/>
      <c r="H38" s="40"/>
      <c r="I38" s="42"/>
      <c r="J38" s="40"/>
      <c r="K38" s="42"/>
      <c r="L38" s="35"/>
      <c r="M38" s="42"/>
      <c r="N38" s="35"/>
      <c r="O38" s="42"/>
      <c r="P38" s="35"/>
      <c r="Q38" s="42"/>
      <c r="R38" s="35"/>
      <c r="S38" s="42"/>
      <c r="T38" s="64"/>
      <c r="U38" s="36"/>
      <c r="V38" s="35"/>
      <c r="W38" s="982"/>
      <c r="X38" s="982"/>
      <c r="Y38" s="35"/>
      <c r="Z38" s="982"/>
      <c r="AA38" s="982"/>
      <c r="AB38" s="551"/>
      <c r="AE38" s="3"/>
    </row>
    <row r="39" spans="2:31" ht="12.75">
      <c r="B39" s="34"/>
      <c r="C39" s="34"/>
      <c r="D39" s="40"/>
      <c r="E39" s="43"/>
      <c r="F39" s="40"/>
      <c r="G39" s="43"/>
      <c r="H39" s="40"/>
      <c r="I39" s="42"/>
      <c r="J39" s="40"/>
      <c r="K39" s="63"/>
      <c r="L39" s="35"/>
      <c r="M39" s="42"/>
      <c r="N39" s="35"/>
      <c r="O39" s="42"/>
      <c r="P39" s="35"/>
      <c r="Q39" s="42"/>
      <c r="R39" s="35"/>
      <c r="S39" s="42"/>
      <c r="T39" s="64"/>
      <c r="U39" s="36"/>
      <c r="V39" s="35"/>
      <c r="W39" s="982"/>
      <c r="X39" s="982"/>
      <c r="Y39" s="35"/>
      <c r="Z39" s="982"/>
      <c r="AA39" s="982"/>
      <c r="AB39" s="551"/>
      <c r="AE39" s="3"/>
    </row>
    <row r="40" spans="2:31" ht="12.75">
      <c r="B40" s="34"/>
      <c r="C40" s="34"/>
      <c r="D40" s="40"/>
      <c r="E40" s="43"/>
      <c r="F40" s="40"/>
      <c r="G40" s="43"/>
      <c r="H40" s="40"/>
      <c r="I40" s="42"/>
      <c r="J40" s="75"/>
      <c r="K40" s="63"/>
      <c r="L40" s="35"/>
      <c r="M40" s="42"/>
      <c r="N40" s="35"/>
      <c r="O40" s="42"/>
      <c r="P40" s="35"/>
      <c r="Q40" s="42"/>
      <c r="R40" s="35"/>
      <c r="S40" s="42"/>
      <c r="T40" s="64"/>
      <c r="U40" s="36"/>
      <c r="V40" s="35"/>
      <c r="W40" s="982"/>
      <c r="X40" s="982"/>
      <c r="Y40" s="35"/>
      <c r="Z40" s="982"/>
      <c r="AA40" s="982"/>
      <c r="AB40" s="551"/>
      <c r="AE40" s="3"/>
    </row>
    <row r="41" spans="1:28" ht="12.75">
      <c r="A41" s="51"/>
      <c r="B41" s="34"/>
      <c r="C41" s="34"/>
      <c r="D41" s="40"/>
      <c r="E41" s="43"/>
      <c r="F41" s="40"/>
      <c r="G41" s="43"/>
      <c r="H41" s="35"/>
      <c r="I41" s="42"/>
      <c r="J41" s="35"/>
      <c r="K41" s="63"/>
      <c r="L41" s="35"/>
      <c r="M41" s="42"/>
      <c r="N41" s="35"/>
      <c r="O41" s="42"/>
      <c r="P41" s="35"/>
      <c r="Q41" s="42"/>
      <c r="R41" s="35"/>
      <c r="S41" s="42"/>
      <c r="T41" s="64"/>
      <c r="U41" s="36"/>
      <c r="V41" s="35"/>
      <c r="W41" s="982"/>
      <c r="X41" s="982"/>
      <c r="Y41" s="35"/>
      <c r="Z41" s="982"/>
      <c r="AA41" s="982"/>
      <c r="AB41" s="551"/>
    </row>
    <row r="42" spans="1:28" ht="12.75">
      <c r="A42" s="51"/>
      <c r="B42" s="34"/>
      <c r="C42" s="34"/>
      <c r="D42" s="40"/>
      <c r="E42" s="43"/>
      <c r="F42" s="40"/>
      <c r="G42" s="43"/>
      <c r="H42" s="35"/>
      <c r="I42" s="42"/>
      <c r="J42" s="35"/>
      <c r="K42" s="42"/>
      <c r="L42" s="62"/>
      <c r="M42" s="63"/>
      <c r="N42" s="62"/>
      <c r="O42" s="63"/>
      <c r="P42" s="62"/>
      <c r="Q42" s="63"/>
      <c r="R42" s="62"/>
      <c r="S42" s="63"/>
      <c r="T42" s="64"/>
      <c r="U42" s="51"/>
      <c r="V42" s="62"/>
      <c r="W42" s="81"/>
      <c r="X42" s="81"/>
      <c r="Y42" s="62"/>
      <c r="Z42" s="81"/>
      <c r="AA42" s="81"/>
      <c r="AB42" s="551"/>
    </row>
    <row r="43" spans="1:28" ht="12.75">
      <c r="A43" s="51"/>
      <c r="B43" s="34"/>
      <c r="C43" s="34"/>
      <c r="D43" s="40"/>
      <c r="E43" s="43"/>
      <c r="F43" s="40"/>
      <c r="G43" s="43"/>
      <c r="H43" s="35"/>
      <c r="I43" s="42"/>
      <c r="J43" s="66"/>
      <c r="K43" s="42"/>
      <c r="L43" s="62"/>
      <c r="M43" s="63"/>
      <c r="N43" s="62"/>
      <c r="O43" s="63"/>
      <c r="P43" s="62"/>
      <c r="Q43" s="63"/>
      <c r="R43" s="62"/>
      <c r="S43" s="63"/>
      <c r="T43" s="64"/>
      <c r="U43" s="51"/>
      <c r="V43" s="62"/>
      <c r="W43" s="81"/>
      <c r="X43" s="81"/>
      <c r="Y43" s="62"/>
      <c r="Z43" s="81"/>
      <c r="AA43" s="81"/>
      <c r="AB43" s="551"/>
    </row>
    <row r="44" spans="1:28" ht="12.75">
      <c r="A44" s="51"/>
      <c r="B44" s="34"/>
      <c r="C44" s="34"/>
      <c r="D44" s="40"/>
      <c r="E44" s="43"/>
      <c r="F44" s="35"/>
      <c r="G44" s="43"/>
      <c r="H44" s="35"/>
      <c r="I44" s="42"/>
      <c r="J44" s="35"/>
      <c r="K44" s="42"/>
      <c r="L44" s="62"/>
      <c r="M44" s="63"/>
      <c r="N44" s="62"/>
      <c r="O44" s="63"/>
      <c r="P44" s="62"/>
      <c r="Q44" s="63"/>
      <c r="R44" s="62"/>
      <c r="S44" s="63"/>
      <c r="T44" s="64"/>
      <c r="U44" s="51"/>
      <c r="V44" s="62"/>
      <c r="W44" s="81"/>
      <c r="X44" s="81"/>
      <c r="Y44" s="62"/>
      <c r="Z44" s="81"/>
      <c r="AA44" s="81"/>
      <c r="AB44" s="551"/>
    </row>
    <row r="45" spans="1:28" ht="12.75">
      <c r="A45" s="51"/>
      <c r="B45" s="51"/>
      <c r="C45" s="51"/>
      <c r="D45" s="67"/>
      <c r="E45" s="68"/>
      <c r="F45" s="62"/>
      <c r="G45" s="68"/>
      <c r="H45" s="62"/>
      <c r="I45" s="63"/>
      <c r="J45" s="62"/>
      <c r="K45" s="63"/>
      <c r="L45" s="62"/>
      <c r="M45" s="63"/>
      <c r="N45" s="62"/>
      <c r="O45" s="63"/>
      <c r="P45" s="62"/>
      <c r="Q45" s="63"/>
      <c r="R45" s="62"/>
      <c r="S45" s="63"/>
      <c r="T45" s="64"/>
      <c r="U45" s="51"/>
      <c r="V45" s="62"/>
      <c r="W45" s="81"/>
      <c r="X45" s="81"/>
      <c r="Y45" s="62"/>
      <c r="Z45" s="81"/>
      <c r="AA45" s="81"/>
      <c r="AB45" s="551"/>
    </row>
  </sheetData>
  <mergeCells count="7">
    <mergeCell ref="D3:G3"/>
    <mergeCell ref="H3:K3"/>
    <mergeCell ref="L3:O3"/>
    <mergeCell ref="B1:AB1"/>
    <mergeCell ref="P3:S3"/>
    <mergeCell ref="T3:U3"/>
    <mergeCell ref="V3:AA3"/>
  </mergeCells>
  <printOptions horizontalCentered="1" verticalCentered="1"/>
  <pageMargins left="0.3937007874015748" right="0.3937007874015748" top="1.968503937007874" bottom="0.1968503937007874" header="0.15748031496062992" footer="0.15748031496062992"/>
  <pageSetup fitToHeight="1" fitToWidth="1" horizontalDpi="300" verticalDpi="300" orientation="landscape" paperSize="9" scale="88" r:id="rId3"/>
  <headerFooter alignWithMargins="0">
    <oddHeader>&amp;L&amp;"Arial,Negrito"&amp;12&amp;G&amp;R&amp;"Arial,Negrito"&amp;12&amp;G</oddHeader>
    <oddFooter>&amp;C&amp;"Arial,Negrito"Taça de Portugal - Art.º 412, nº 6&amp;"Arial,Normal"
Nível S. George / Intermediária I
Nível aberto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lha9">
    <pageSetUpPr fitToPage="1"/>
  </sheetPr>
  <dimension ref="A1:AE45"/>
  <sheetViews>
    <sheetView workbookViewId="0" topLeftCell="A1">
      <selection activeCell="B11" sqref="B11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14.7109375" style="0" customWidth="1"/>
    <col min="4" max="4" width="5.421875" style="8" customWidth="1"/>
    <col min="5" max="5" width="2.7109375" style="0" customWidth="1"/>
    <col min="6" max="6" width="5.8515625" style="8" customWidth="1"/>
    <col min="7" max="7" width="2.7109375" style="0" customWidth="1"/>
    <col min="8" max="8" width="6.00390625" style="8" customWidth="1"/>
    <col min="9" max="9" width="2.7109375" style="0" customWidth="1"/>
    <col min="10" max="10" width="5.7109375" style="8" customWidth="1"/>
    <col min="11" max="11" width="2.7109375" style="0" customWidth="1"/>
    <col min="12" max="12" width="5.57421875" style="8" customWidth="1"/>
    <col min="13" max="13" width="2.7109375" style="0" customWidth="1"/>
    <col min="14" max="14" width="5.8515625" style="8" customWidth="1"/>
    <col min="15" max="15" width="2.7109375" style="0" customWidth="1"/>
    <col min="16" max="16" width="6.00390625" style="8" customWidth="1"/>
    <col min="17" max="17" width="2.7109375" style="0" customWidth="1"/>
    <col min="18" max="18" width="5.8515625" style="8" customWidth="1"/>
    <col min="19" max="19" width="2.7109375" style="0" customWidth="1"/>
    <col min="20" max="21" width="5.7109375" style="0" customWidth="1"/>
    <col min="22" max="22" width="6.00390625" style="8" customWidth="1"/>
    <col min="23" max="23" width="2.7109375" style="0" customWidth="1"/>
    <col min="24" max="24" width="4.421875" style="810" bestFit="1" customWidth="1"/>
    <col min="25" max="25" width="6.28125" style="8" customWidth="1"/>
    <col min="26" max="26" width="3.28125" style="3" bestFit="1" customWidth="1"/>
    <col min="27" max="27" width="4.421875" style="706" bestFit="1" customWidth="1"/>
    <col min="28" max="28" width="5.7109375" style="3" customWidth="1"/>
    <col min="29" max="29" width="5.57421875" style="0" bestFit="1" customWidth="1"/>
    <col min="30" max="30" width="4.00390625" style="0" bestFit="1" customWidth="1"/>
  </cols>
  <sheetData>
    <row r="1" spans="2:28" ht="22.5" customHeight="1">
      <c r="B1" s="1087" t="s">
        <v>221</v>
      </c>
      <c r="C1" s="1087"/>
      <c r="D1" s="1087"/>
      <c r="E1" s="1087"/>
      <c r="F1" s="1087"/>
      <c r="G1" s="1087"/>
      <c r="H1" s="1087"/>
      <c r="I1" s="1087"/>
      <c r="J1" s="1087"/>
      <c r="K1" s="1087"/>
      <c r="L1" s="1087"/>
      <c r="M1" s="1087"/>
      <c r="N1" s="1087"/>
      <c r="O1" s="1087"/>
      <c r="P1" s="1087"/>
      <c r="Q1" s="1087"/>
      <c r="R1" s="1087"/>
      <c r="S1" s="1087"/>
      <c r="T1" s="1087"/>
      <c r="U1" s="1087"/>
      <c r="V1" s="1087"/>
      <c r="W1" s="1087"/>
      <c r="X1" s="1087"/>
      <c r="Y1" s="1087"/>
      <c r="Z1" s="1087"/>
      <c r="AA1" s="1087"/>
      <c r="AB1" s="1087"/>
    </row>
    <row r="2" ht="13.5" thickBot="1"/>
    <row r="3" spans="2:28" s="230" customFormat="1" ht="34.5" customHeight="1" thickBot="1">
      <c r="B3" s="231" t="s">
        <v>56</v>
      </c>
      <c r="C3" s="264" t="s">
        <v>18</v>
      </c>
      <c r="D3" s="1084" t="s">
        <v>98</v>
      </c>
      <c r="E3" s="1085"/>
      <c r="F3" s="1085"/>
      <c r="G3" s="1086"/>
      <c r="H3" s="1084" t="s">
        <v>229</v>
      </c>
      <c r="I3" s="1085"/>
      <c r="J3" s="1085"/>
      <c r="K3" s="1086"/>
      <c r="L3" s="1084" t="s">
        <v>191</v>
      </c>
      <c r="M3" s="1085"/>
      <c r="N3" s="1085"/>
      <c r="O3" s="1086"/>
      <c r="P3" s="1084" t="s">
        <v>222</v>
      </c>
      <c r="Q3" s="1085"/>
      <c r="R3" s="1085"/>
      <c r="S3" s="1086"/>
      <c r="T3" s="1084" t="s">
        <v>234</v>
      </c>
      <c r="U3" s="1086"/>
      <c r="V3" s="1084" t="s">
        <v>250</v>
      </c>
      <c r="W3" s="1085"/>
      <c r="X3" s="1085"/>
      <c r="Y3" s="1085"/>
      <c r="Z3" s="1085"/>
      <c r="AA3" s="1086"/>
      <c r="AB3" s="235" t="s">
        <v>10</v>
      </c>
    </row>
    <row r="4" spans="2:31" s="7" customFormat="1" ht="13.5" thickBot="1">
      <c r="B4" s="37" t="s">
        <v>0</v>
      </c>
      <c r="C4" s="98" t="s">
        <v>1</v>
      </c>
      <c r="D4" s="229" t="s">
        <v>37</v>
      </c>
      <c r="E4" s="45" t="s">
        <v>3</v>
      </c>
      <c r="F4" s="46" t="s">
        <v>37</v>
      </c>
      <c r="G4" s="47" t="s">
        <v>3</v>
      </c>
      <c r="H4" s="48" t="s">
        <v>2</v>
      </c>
      <c r="I4" s="49" t="s">
        <v>3</v>
      </c>
      <c r="J4" s="46" t="s">
        <v>2</v>
      </c>
      <c r="K4" s="47" t="s">
        <v>3</v>
      </c>
      <c r="L4" s="48" t="s">
        <v>2</v>
      </c>
      <c r="M4" s="49" t="s">
        <v>3</v>
      </c>
      <c r="N4" s="46" t="s">
        <v>2</v>
      </c>
      <c r="O4" s="47" t="s">
        <v>3</v>
      </c>
      <c r="P4" s="48" t="s">
        <v>2</v>
      </c>
      <c r="Q4" s="49" t="s">
        <v>3</v>
      </c>
      <c r="R4" s="46" t="s">
        <v>2</v>
      </c>
      <c r="S4" s="47" t="s">
        <v>3</v>
      </c>
      <c r="T4" s="228" t="s">
        <v>8</v>
      </c>
      <c r="U4" s="649" t="s">
        <v>6</v>
      </c>
      <c r="V4" s="662" t="s">
        <v>2</v>
      </c>
      <c r="W4" s="664" t="s">
        <v>3</v>
      </c>
      <c r="X4" s="879"/>
      <c r="Y4" s="663" t="s">
        <v>2</v>
      </c>
      <c r="Z4" s="38" t="s">
        <v>3</v>
      </c>
      <c r="AA4" s="779"/>
      <c r="AB4" s="793" t="s">
        <v>6</v>
      </c>
      <c r="AE4" s="3"/>
    </row>
    <row r="5" spans="1:31" ht="12.75">
      <c r="A5" s="7"/>
      <c r="B5" s="192" t="s">
        <v>186</v>
      </c>
      <c r="C5" s="650" t="s">
        <v>187</v>
      </c>
      <c r="D5" s="144"/>
      <c r="E5" s="357"/>
      <c r="F5" s="196"/>
      <c r="G5" s="357"/>
      <c r="H5" s="197">
        <v>66.5</v>
      </c>
      <c r="I5" s="314">
        <v>8</v>
      </c>
      <c r="J5" s="196">
        <v>67.64</v>
      </c>
      <c r="K5" s="358">
        <v>9</v>
      </c>
      <c r="L5" s="197"/>
      <c r="M5" s="357"/>
      <c r="N5" s="196"/>
      <c r="O5" s="358"/>
      <c r="P5" s="197">
        <v>67.53</v>
      </c>
      <c r="Q5" s="314">
        <v>9</v>
      </c>
      <c r="R5" s="196">
        <v>71</v>
      </c>
      <c r="S5" s="400">
        <v>10</v>
      </c>
      <c r="T5" s="341">
        <f>SUM(E5+G5+I5+K5+M5+O5+Q5+S5)</f>
        <v>36</v>
      </c>
      <c r="U5" s="213">
        <f>SUM(I5+K5+Q5+S5)</f>
        <v>36</v>
      </c>
      <c r="V5" s="202">
        <v>67.93</v>
      </c>
      <c r="W5" s="206">
        <v>10</v>
      </c>
      <c r="X5" s="955">
        <v>15</v>
      </c>
      <c r="Y5" s="204">
        <v>70.91</v>
      </c>
      <c r="Z5" s="1011">
        <v>10</v>
      </c>
      <c r="AA5" s="1077">
        <v>15</v>
      </c>
      <c r="AB5" s="214">
        <f>SUM(X5+AA5+U5)</f>
        <v>66</v>
      </c>
      <c r="AE5" s="3"/>
    </row>
    <row r="6" spans="1:31" ht="12.75">
      <c r="A6" s="7"/>
      <c r="B6" s="172" t="s">
        <v>74</v>
      </c>
      <c r="C6" s="25" t="s">
        <v>75</v>
      </c>
      <c r="D6" s="509">
        <v>63.66</v>
      </c>
      <c r="E6" s="507">
        <v>6</v>
      </c>
      <c r="F6" s="508">
        <v>65.28</v>
      </c>
      <c r="G6" s="507">
        <v>5</v>
      </c>
      <c r="H6" s="185"/>
      <c r="I6" s="379"/>
      <c r="J6" s="154"/>
      <c r="K6" s="373"/>
      <c r="L6" s="185">
        <v>61.11</v>
      </c>
      <c r="M6" s="367">
        <v>9</v>
      </c>
      <c r="N6" s="154">
        <v>63.33</v>
      </c>
      <c r="O6" s="373">
        <v>9</v>
      </c>
      <c r="P6" s="185">
        <v>63.86</v>
      </c>
      <c r="Q6" s="379">
        <v>7</v>
      </c>
      <c r="R6" s="154">
        <v>64</v>
      </c>
      <c r="S6" s="397">
        <v>7</v>
      </c>
      <c r="T6" s="132">
        <f>SUM(E6+G6+I6+K6+M6+O6+Q6+S6)</f>
        <v>43</v>
      </c>
      <c r="U6" s="215">
        <f>SUM(O6+M6+S6+Q6)</f>
        <v>32</v>
      </c>
      <c r="V6" s="202">
        <v>63.53</v>
      </c>
      <c r="W6" s="206">
        <v>8</v>
      </c>
      <c r="X6" s="955">
        <v>12</v>
      </c>
      <c r="Y6" s="204">
        <v>67.66</v>
      </c>
      <c r="Z6" s="1011">
        <v>8</v>
      </c>
      <c r="AA6" s="1077">
        <v>12</v>
      </c>
      <c r="AB6" s="214">
        <f>SUM(X6+AA6+U6)</f>
        <v>56</v>
      </c>
      <c r="AE6" s="3"/>
    </row>
    <row r="7" spans="2:31" ht="12.75">
      <c r="B7" s="172" t="s">
        <v>27</v>
      </c>
      <c r="C7" s="25" t="s">
        <v>52</v>
      </c>
      <c r="D7" s="509">
        <v>63.58</v>
      </c>
      <c r="E7" s="507">
        <v>5</v>
      </c>
      <c r="F7" s="154">
        <v>65.45</v>
      </c>
      <c r="G7" s="367">
        <v>6</v>
      </c>
      <c r="H7" s="509">
        <v>60.24</v>
      </c>
      <c r="I7" s="510">
        <v>4</v>
      </c>
      <c r="J7" s="511">
        <v>61.74</v>
      </c>
      <c r="K7" s="512">
        <v>6</v>
      </c>
      <c r="L7" s="185">
        <v>59.44</v>
      </c>
      <c r="M7" s="367">
        <v>7</v>
      </c>
      <c r="N7" s="154">
        <v>61.46</v>
      </c>
      <c r="O7" s="373">
        <v>7</v>
      </c>
      <c r="P7" s="509">
        <v>62.2</v>
      </c>
      <c r="Q7" s="510">
        <v>6</v>
      </c>
      <c r="R7" s="154">
        <v>66</v>
      </c>
      <c r="S7" s="397">
        <v>8</v>
      </c>
      <c r="T7" s="132">
        <f>SUM(E7+G7+I7+K7+M7+O7+Q7+S7)</f>
        <v>49</v>
      </c>
      <c r="U7" s="214">
        <f>SUM(S7+O7+M7+G7)</f>
        <v>28</v>
      </c>
      <c r="V7" s="210">
        <v>62.66</v>
      </c>
      <c r="W7" s="211">
        <v>7</v>
      </c>
      <c r="X7" s="956">
        <v>10.5</v>
      </c>
      <c r="Y7" s="212">
        <v>67</v>
      </c>
      <c r="Z7" s="757">
        <v>7</v>
      </c>
      <c r="AA7" s="781">
        <v>10.5</v>
      </c>
      <c r="AB7" s="214">
        <f>SUM(X7+AA7+U7)</f>
        <v>49</v>
      </c>
      <c r="AE7" s="3"/>
    </row>
    <row r="8" spans="1:31" ht="12.75">
      <c r="A8" s="7"/>
      <c r="B8" s="172" t="s">
        <v>142</v>
      </c>
      <c r="C8" s="89" t="s">
        <v>143</v>
      </c>
      <c r="D8" s="185">
        <v>67.07</v>
      </c>
      <c r="E8" s="367">
        <v>8</v>
      </c>
      <c r="F8" s="156">
        <v>69.19</v>
      </c>
      <c r="G8" s="367">
        <v>8</v>
      </c>
      <c r="H8" s="185">
        <v>66.26</v>
      </c>
      <c r="I8" s="379">
        <v>6</v>
      </c>
      <c r="J8" s="154">
        <v>66.67</v>
      </c>
      <c r="K8" s="373">
        <v>7</v>
      </c>
      <c r="L8" s="185"/>
      <c r="M8" s="367"/>
      <c r="N8" s="154"/>
      <c r="O8" s="373"/>
      <c r="P8" s="185"/>
      <c r="Q8" s="379"/>
      <c r="R8" s="154"/>
      <c r="S8" s="397"/>
      <c r="T8" s="132">
        <f>SUM(E8+G8+I8+K8+M8+O8+Q8+S8)</f>
        <v>29</v>
      </c>
      <c r="U8" s="214">
        <f>SUM(E8+G8+I8+K8)</f>
        <v>29</v>
      </c>
      <c r="V8" s="210"/>
      <c r="W8" s="211"/>
      <c r="X8" s="956"/>
      <c r="Y8" s="212"/>
      <c r="Z8" s="757"/>
      <c r="AA8" s="781"/>
      <c r="AB8" s="214"/>
      <c r="AE8" s="3"/>
    </row>
    <row r="9" spans="2:31" ht="12.75">
      <c r="B9" s="172" t="s">
        <v>22</v>
      </c>
      <c r="C9" s="25" t="s">
        <v>23</v>
      </c>
      <c r="D9" s="509">
        <v>59.59</v>
      </c>
      <c r="E9" s="507">
        <v>4</v>
      </c>
      <c r="F9" s="508">
        <v>63.25</v>
      </c>
      <c r="G9" s="507">
        <v>4</v>
      </c>
      <c r="H9" s="185">
        <v>60.73</v>
      </c>
      <c r="I9" s="379">
        <v>5</v>
      </c>
      <c r="J9" s="154">
        <v>60.07</v>
      </c>
      <c r="K9" s="373">
        <v>5</v>
      </c>
      <c r="L9" s="185">
        <v>56.73</v>
      </c>
      <c r="M9" s="367">
        <v>6</v>
      </c>
      <c r="N9" s="154">
        <v>59.13</v>
      </c>
      <c r="O9" s="373">
        <v>6</v>
      </c>
      <c r="P9" s="185"/>
      <c r="Q9" s="379"/>
      <c r="R9" s="154"/>
      <c r="S9" s="397"/>
      <c r="T9" s="132">
        <f>SUM(E9+G9+I9+K9+M9+O9+Q9+S9)</f>
        <v>30</v>
      </c>
      <c r="U9" s="214">
        <f>SUM(O9+M9+I9+K9)</f>
        <v>22</v>
      </c>
      <c r="V9" s="210"/>
      <c r="W9" s="211"/>
      <c r="X9" s="956"/>
      <c r="Y9" s="212"/>
      <c r="Z9" s="757"/>
      <c r="AA9" s="781"/>
      <c r="AB9" s="214"/>
      <c r="AE9" s="3"/>
    </row>
    <row r="10" spans="2:31" ht="12.75">
      <c r="B10" s="567" t="s">
        <v>30</v>
      </c>
      <c r="C10" s="647" t="s">
        <v>31</v>
      </c>
      <c r="D10" s="648">
        <v>56.91</v>
      </c>
      <c r="E10" s="507">
        <v>3</v>
      </c>
      <c r="F10" s="508">
        <v>59.19</v>
      </c>
      <c r="G10" s="507">
        <v>3</v>
      </c>
      <c r="H10" s="509"/>
      <c r="I10" s="510"/>
      <c r="J10" s="511"/>
      <c r="K10" s="512"/>
      <c r="L10" s="509"/>
      <c r="M10" s="507"/>
      <c r="N10" s="511"/>
      <c r="O10" s="512"/>
      <c r="P10" s="509"/>
      <c r="Q10" s="510"/>
      <c r="R10" s="511"/>
      <c r="S10" s="598"/>
      <c r="T10" s="550">
        <f>SUM(E10+G10+I10+K10+M10+O10+Q10+S10)</f>
        <v>6</v>
      </c>
      <c r="U10" s="214"/>
      <c r="V10" s="210"/>
      <c r="W10" s="211"/>
      <c r="X10" s="956"/>
      <c r="Y10" s="212"/>
      <c r="Z10" s="757"/>
      <c r="AA10" s="781"/>
      <c r="AB10" s="214"/>
      <c r="AE10" s="3"/>
    </row>
    <row r="11" spans="2:31" ht="12.75">
      <c r="B11" s="567" t="s">
        <v>78</v>
      </c>
      <c r="C11" s="599" t="s">
        <v>26</v>
      </c>
      <c r="D11" s="509">
        <v>56.1</v>
      </c>
      <c r="E11" s="507">
        <v>2</v>
      </c>
      <c r="F11" s="508"/>
      <c r="G11" s="512"/>
      <c r="H11" s="525"/>
      <c r="I11" s="510"/>
      <c r="J11" s="511"/>
      <c r="K11" s="512"/>
      <c r="L11" s="526"/>
      <c r="M11" s="527"/>
      <c r="N11" s="528"/>
      <c r="O11" s="529"/>
      <c r="P11" s="526"/>
      <c r="Q11" s="530"/>
      <c r="R11" s="528"/>
      <c r="S11" s="595"/>
      <c r="T11" s="550">
        <f>SUM(E11+G11+I11+K11+M11+O11+Q11+S11)</f>
        <v>2</v>
      </c>
      <c r="U11" s="342"/>
      <c r="V11" s="203"/>
      <c r="W11" s="207"/>
      <c r="X11" s="957"/>
      <c r="Y11" s="205"/>
      <c r="Z11" s="1012"/>
      <c r="AA11" s="782"/>
      <c r="AB11" s="214"/>
      <c r="AE11" s="3"/>
    </row>
    <row r="12" spans="2:31" ht="12.75">
      <c r="B12" s="174"/>
      <c r="C12" s="319"/>
      <c r="D12" s="146"/>
      <c r="E12" s="368"/>
      <c r="F12" s="155"/>
      <c r="G12" s="368"/>
      <c r="H12" s="199"/>
      <c r="I12" s="315"/>
      <c r="J12" s="155"/>
      <c r="K12" s="374"/>
      <c r="L12" s="185"/>
      <c r="M12" s="367"/>
      <c r="N12" s="154"/>
      <c r="O12" s="373"/>
      <c r="P12" s="185"/>
      <c r="Q12" s="379"/>
      <c r="R12" s="154"/>
      <c r="S12" s="397"/>
      <c r="T12" s="132"/>
      <c r="U12" s="214"/>
      <c r="V12" s="210"/>
      <c r="W12" s="211"/>
      <c r="X12" s="956"/>
      <c r="Y12" s="212"/>
      <c r="Z12" s="757"/>
      <c r="AA12" s="781"/>
      <c r="AB12" s="214"/>
      <c r="AE12" s="3"/>
    </row>
    <row r="13" spans="2:31" ht="12.75">
      <c r="B13" s="174"/>
      <c r="C13" s="319"/>
      <c r="D13" s="146"/>
      <c r="E13" s="368"/>
      <c r="F13" s="155"/>
      <c r="G13" s="368"/>
      <c r="H13" s="199"/>
      <c r="I13" s="315"/>
      <c r="J13" s="155"/>
      <c r="K13" s="374"/>
      <c r="L13" s="199"/>
      <c r="M13" s="368"/>
      <c r="N13" s="155"/>
      <c r="O13" s="374"/>
      <c r="P13" s="199"/>
      <c r="Q13" s="315"/>
      <c r="R13" s="155"/>
      <c r="S13" s="398"/>
      <c r="T13" s="132"/>
      <c r="U13" s="215"/>
      <c r="V13" s="202"/>
      <c r="W13" s="206"/>
      <c r="X13" s="955"/>
      <c r="Y13" s="204"/>
      <c r="Z13" s="1011"/>
      <c r="AA13" s="1077"/>
      <c r="AB13" s="214"/>
      <c r="AE13" s="3"/>
    </row>
    <row r="14" spans="2:31" ht="12.75">
      <c r="B14" s="174"/>
      <c r="C14" s="319"/>
      <c r="D14" s="199"/>
      <c r="E14" s="368"/>
      <c r="F14" s="155"/>
      <c r="G14" s="368"/>
      <c r="H14" s="199"/>
      <c r="I14" s="315"/>
      <c r="J14" s="155"/>
      <c r="K14" s="374"/>
      <c r="L14" s="199"/>
      <c r="M14" s="368"/>
      <c r="N14" s="155"/>
      <c r="O14" s="374"/>
      <c r="P14" s="199"/>
      <c r="Q14" s="315"/>
      <c r="R14" s="155"/>
      <c r="S14" s="398"/>
      <c r="T14" s="132"/>
      <c r="U14" s="215"/>
      <c r="V14" s="202"/>
      <c r="W14" s="206"/>
      <c r="X14" s="955"/>
      <c r="Y14" s="204"/>
      <c r="Z14" s="1011"/>
      <c r="AA14" s="1077"/>
      <c r="AB14" s="214"/>
      <c r="AE14" s="3"/>
    </row>
    <row r="15" spans="2:31" ht="13.5" thickBot="1">
      <c r="B15" s="120"/>
      <c r="C15" s="95"/>
      <c r="D15" s="185"/>
      <c r="E15" s="367"/>
      <c r="F15" s="156"/>
      <c r="G15" s="367"/>
      <c r="H15" s="185"/>
      <c r="I15" s="379"/>
      <c r="J15" s="154"/>
      <c r="K15" s="373"/>
      <c r="L15" s="185"/>
      <c r="M15" s="367"/>
      <c r="N15" s="154"/>
      <c r="O15" s="373"/>
      <c r="P15" s="222"/>
      <c r="Q15" s="394"/>
      <c r="R15" s="212"/>
      <c r="S15" s="396"/>
      <c r="T15" s="366"/>
      <c r="U15" s="216"/>
      <c r="V15" s="224"/>
      <c r="W15" s="227"/>
      <c r="X15" s="958"/>
      <c r="Y15" s="226"/>
      <c r="Z15" s="1081"/>
      <c r="AA15" s="1078"/>
      <c r="AB15" s="216"/>
      <c r="AE15" s="3"/>
    </row>
    <row r="16" spans="2:31" ht="12.75">
      <c r="B16" s="77"/>
      <c r="C16" s="88"/>
      <c r="D16" s="78"/>
      <c r="E16" s="79"/>
      <c r="F16" s="78"/>
      <c r="G16" s="79"/>
      <c r="H16" s="78"/>
      <c r="I16" s="57"/>
      <c r="J16" s="78"/>
      <c r="K16" s="57"/>
      <c r="L16" s="80"/>
      <c r="M16" s="57"/>
      <c r="N16" s="80"/>
      <c r="O16" s="57"/>
      <c r="P16" s="80"/>
      <c r="Q16" s="57"/>
      <c r="R16" s="80"/>
      <c r="S16" s="57"/>
      <c r="T16" s="58"/>
      <c r="U16" s="77"/>
      <c r="V16" s="80"/>
      <c r="W16" s="77"/>
      <c r="X16" s="959"/>
      <c r="Y16" s="80"/>
      <c r="Z16" s="649"/>
      <c r="AA16" s="1079"/>
      <c r="AB16" s="1030"/>
      <c r="AE16" s="3"/>
    </row>
    <row r="17" spans="2:31" ht="12.75">
      <c r="B17" s="34"/>
      <c r="C17" s="34" t="s">
        <v>235</v>
      </c>
      <c r="D17" s="40"/>
      <c r="E17" s="43"/>
      <c r="F17" s="40"/>
      <c r="G17" s="43"/>
      <c r="H17" s="40"/>
      <c r="I17" s="63"/>
      <c r="J17" s="67"/>
      <c r="K17" s="63"/>
      <c r="L17" s="62"/>
      <c r="M17" s="63"/>
      <c r="N17" s="62"/>
      <c r="O17" s="63"/>
      <c r="P17" s="62"/>
      <c r="Q17" s="63"/>
      <c r="R17" s="339"/>
      <c r="S17" s="63"/>
      <c r="T17" s="64"/>
      <c r="U17" s="51"/>
      <c r="V17" s="62"/>
      <c r="W17" s="51"/>
      <c r="X17" s="880"/>
      <c r="Y17" s="62"/>
      <c r="Z17" s="81"/>
      <c r="AA17" s="971"/>
      <c r="AB17" s="551"/>
      <c r="AE17" s="3"/>
    </row>
    <row r="18" spans="2:31" ht="12.75">
      <c r="B18" s="51"/>
      <c r="C18" s="51"/>
      <c r="D18" s="67"/>
      <c r="E18" s="68"/>
      <c r="F18" s="67"/>
      <c r="G18" s="68"/>
      <c r="H18" s="67"/>
      <c r="I18" s="63"/>
      <c r="J18" s="67"/>
      <c r="K18" s="63"/>
      <c r="L18" s="62"/>
      <c r="M18" s="63"/>
      <c r="N18" s="62"/>
      <c r="O18" s="63"/>
      <c r="P18" s="62"/>
      <c r="Q18" s="63"/>
      <c r="R18" s="62"/>
      <c r="S18" s="63"/>
      <c r="T18" s="64"/>
      <c r="U18" s="51"/>
      <c r="V18" s="62"/>
      <c r="W18" s="51"/>
      <c r="X18" s="880"/>
      <c r="Y18" s="62"/>
      <c r="Z18" s="81"/>
      <c r="AA18" s="971"/>
      <c r="AB18" s="551"/>
      <c r="AE18" s="3"/>
    </row>
    <row r="19" spans="2:31" ht="12.75">
      <c r="B19" s="51"/>
      <c r="C19" s="51"/>
      <c r="D19" s="67"/>
      <c r="E19" s="68"/>
      <c r="F19" s="67"/>
      <c r="G19" s="68"/>
      <c r="H19" s="67"/>
      <c r="I19" s="63"/>
      <c r="J19" s="67"/>
      <c r="K19" s="63"/>
      <c r="L19" s="62"/>
      <c r="M19" s="63"/>
      <c r="N19" s="62"/>
      <c r="O19" s="63"/>
      <c r="P19" s="62"/>
      <c r="Q19" s="63"/>
      <c r="R19" s="62"/>
      <c r="S19" s="63"/>
      <c r="T19" s="64"/>
      <c r="U19" s="51"/>
      <c r="V19" s="62"/>
      <c r="W19" s="51"/>
      <c r="X19" s="880"/>
      <c r="Y19" s="62"/>
      <c r="Z19" s="81"/>
      <c r="AA19" s="971"/>
      <c r="AB19" s="551"/>
      <c r="AE19" s="3"/>
    </row>
    <row r="20" spans="2:31" ht="12.75">
      <c r="B20" s="51"/>
      <c r="C20" s="51"/>
      <c r="D20" s="82"/>
      <c r="E20" s="83"/>
      <c r="F20" s="82"/>
      <c r="G20" s="83"/>
      <c r="H20" s="82"/>
      <c r="I20" s="84"/>
      <c r="J20" s="82"/>
      <c r="K20" s="84"/>
      <c r="L20" s="85"/>
      <c r="M20" s="84"/>
      <c r="N20" s="85"/>
      <c r="O20" s="84"/>
      <c r="P20" s="85"/>
      <c r="Q20" s="84"/>
      <c r="R20" s="85"/>
      <c r="S20" s="84"/>
      <c r="T20" s="64"/>
      <c r="U20" s="65"/>
      <c r="V20" s="85"/>
      <c r="W20" s="86"/>
      <c r="X20" s="960"/>
      <c r="Y20" s="85"/>
      <c r="Z20" s="1082"/>
      <c r="AA20" s="1080"/>
      <c r="AB20" s="551"/>
      <c r="AE20" s="41"/>
    </row>
    <row r="21" spans="2:31" ht="12.75">
      <c r="B21" s="34"/>
      <c r="C21" s="76"/>
      <c r="D21" s="40"/>
      <c r="E21" s="43"/>
      <c r="F21" s="40"/>
      <c r="G21" s="43"/>
      <c r="H21" s="40"/>
      <c r="I21" s="42"/>
      <c r="J21" s="40"/>
      <c r="K21" s="42"/>
      <c r="L21" s="35"/>
      <c r="M21" s="42"/>
      <c r="N21" s="35"/>
      <c r="O21" s="42"/>
      <c r="P21" s="35"/>
      <c r="Q21" s="42"/>
      <c r="R21" s="35"/>
      <c r="S21" s="42"/>
      <c r="T21" s="64"/>
      <c r="U21" s="36"/>
      <c r="V21" s="35"/>
      <c r="W21" s="34"/>
      <c r="X21" s="815"/>
      <c r="Y21" s="35"/>
      <c r="Z21" s="982"/>
      <c r="AA21" s="720"/>
      <c r="AB21" s="551"/>
      <c r="AE21" s="3"/>
    </row>
    <row r="22" spans="2:31" ht="12.75">
      <c r="B22" s="34"/>
      <c r="C22" s="76"/>
      <c r="D22" s="40"/>
      <c r="E22" s="43"/>
      <c r="F22" s="40"/>
      <c r="G22" s="43"/>
      <c r="H22" s="40"/>
      <c r="I22" s="42"/>
      <c r="J22" s="40"/>
      <c r="K22" s="42"/>
      <c r="L22" s="35"/>
      <c r="M22" s="42"/>
      <c r="N22" s="35"/>
      <c r="O22" s="42"/>
      <c r="P22" s="35"/>
      <c r="Q22" s="42"/>
      <c r="R22" s="35"/>
      <c r="S22" s="42"/>
      <c r="T22" s="64"/>
      <c r="U22" s="36"/>
      <c r="V22" s="35"/>
      <c r="W22" s="34"/>
      <c r="X22" s="815"/>
      <c r="Y22" s="35"/>
      <c r="Z22" s="982"/>
      <c r="AA22" s="720"/>
      <c r="AB22" s="551"/>
      <c r="AE22" s="3"/>
    </row>
    <row r="23" spans="2:31" ht="12.75">
      <c r="B23" s="34"/>
      <c r="C23" s="76"/>
      <c r="D23" s="87"/>
      <c r="E23" s="43"/>
      <c r="F23" s="75"/>
      <c r="G23" s="43"/>
      <c r="H23" s="40"/>
      <c r="I23" s="42"/>
      <c r="J23" s="40"/>
      <c r="K23" s="42"/>
      <c r="L23" s="35"/>
      <c r="M23" s="42"/>
      <c r="N23" s="35"/>
      <c r="O23" s="42"/>
      <c r="P23" s="35"/>
      <c r="Q23" s="42"/>
      <c r="R23" s="35"/>
      <c r="S23" s="42"/>
      <c r="T23" s="64"/>
      <c r="U23" s="36"/>
      <c r="V23" s="35"/>
      <c r="W23" s="34"/>
      <c r="X23" s="815"/>
      <c r="Y23" s="35"/>
      <c r="Z23" s="982"/>
      <c r="AA23" s="720"/>
      <c r="AB23" s="551"/>
      <c r="AE23" s="3"/>
    </row>
    <row r="24" spans="2:31" ht="12.75">
      <c r="B24" s="34"/>
      <c r="C24" s="76"/>
      <c r="D24" s="75"/>
      <c r="E24" s="43"/>
      <c r="F24" s="40"/>
      <c r="G24" s="43"/>
      <c r="H24" s="40"/>
      <c r="I24" s="42"/>
      <c r="J24" s="40"/>
      <c r="K24" s="42"/>
      <c r="L24" s="35"/>
      <c r="M24" s="42"/>
      <c r="N24" s="35"/>
      <c r="O24" s="42"/>
      <c r="P24" s="35"/>
      <c r="Q24" s="42"/>
      <c r="R24" s="35"/>
      <c r="S24" s="42"/>
      <c r="T24" s="64"/>
      <c r="U24" s="36"/>
      <c r="V24" s="35"/>
      <c r="W24" s="34"/>
      <c r="X24" s="815"/>
      <c r="Y24" s="35"/>
      <c r="Z24" s="982"/>
      <c r="AA24" s="720"/>
      <c r="AB24" s="551"/>
      <c r="AE24" s="3"/>
    </row>
    <row r="25" spans="2:31" ht="12.75">
      <c r="B25" s="34"/>
      <c r="C25" s="34"/>
      <c r="D25" s="40"/>
      <c r="E25" s="43"/>
      <c r="F25" s="40"/>
      <c r="G25" s="43"/>
      <c r="H25" s="40"/>
      <c r="I25" s="42"/>
      <c r="J25" s="40"/>
      <c r="K25" s="42"/>
      <c r="L25" s="35"/>
      <c r="M25" s="42"/>
      <c r="N25" s="35"/>
      <c r="O25" s="42"/>
      <c r="P25" s="35"/>
      <c r="Q25" s="42"/>
      <c r="R25" s="35"/>
      <c r="S25" s="42"/>
      <c r="T25" s="64"/>
      <c r="U25" s="36"/>
      <c r="V25" s="35"/>
      <c r="W25" s="34"/>
      <c r="X25" s="815"/>
      <c r="Y25" s="35"/>
      <c r="Z25" s="982"/>
      <c r="AA25" s="720"/>
      <c r="AB25" s="551"/>
      <c r="AE25" s="3"/>
    </row>
    <row r="26" spans="2:31" ht="12.75">
      <c r="B26" s="34"/>
      <c r="C26" s="76"/>
      <c r="D26" s="75"/>
      <c r="E26" s="43"/>
      <c r="F26" s="40"/>
      <c r="G26" s="43"/>
      <c r="H26" s="40"/>
      <c r="I26" s="42"/>
      <c r="J26" s="40"/>
      <c r="K26" s="42"/>
      <c r="L26" s="35"/>
      <c r="M26" s="42"/>
      <c r="N26" s="35"/>
      <c r="O26" s="42"/>
      <c r="P26" s="35"/>
      <c r="Q26" s="42"/>
      <c r="R26" s="35"/>
      <c r="S26" s="42"/>
      <c r="T26" s="64"/>
      <c r="U26" s="36"/>
      <c r="V26" s="35"/>
      <c r="W26" s="34"/>
      <c r="X26" s="815"/>
      <c r="Y26" s="35"/>
      <c r="Z26" s="982"/>
      <c r="AA26" s="720"/>
      <c r="AB26" s="551"/>
      <c r="AE26" s="3"/>
    </row>
    <row r="27" spans="2:31" ht="12.75">
      <c r="B27" s="34"/>
      <c r="C27" s="34"/>
      <c r="D27" s="75"/>
      <c r="E27" s="43"/>
      <c r="F27" s="40"/>
      <c r="G27" s="43"/>
      <c r="H27" s="40"/>
      <c r="I27" s="42"/>
      <c r="J27" s="40"/>
      <c r="K27" s="42"/>
      <c r="L27" s="35"/>
      <c r="M27" s="42"/>
      <c r="N27" s="35"/>
      <c r="O27" s="42"/>
      <c r="P27" s="35"/>
      <c r="Q27" s="42"/>
      <c r="R27" s="35"/>
      <c r="S27" s="42"/>
      <c r="T27" s="64"/>
      <c r="U27" s="36"/>
      <c r="V27" s="35"/>
      <c r="W27" s="34"/>
      <c r="X27" s="815"/>
      <c r="Y27" s="35"/>
      <c r="Z27" s="982"/>
      <c r="AA27" s="720"/>
      <c r="AB27" s="551"/>
      <c r="AE27" s="3"/>
    </row>
    <row r="28" spans="2:31" ht="12.75">
      <c r="B28" s="34"/>
      <c r="C28" s="76"/>
      <c r="D28" s="75"/>
      <c r="E28" s="43"/>
      <c r="F28" s="75"/>
      <c r="G28" s="43"/>
      <c r="H28" s="40"/>
      <c r="I28" s="42"/>
      <c r="J28" s="40"/>
      <c r="K28" s="42"/>
      <c r="L28" s="35"/>
      <c r="M28" s="42"/>
      <c r="N28" s="35"/>
      <c r="O28" s="42"/>
      <c r="P28" s="35"/>
      <c r="Q28" s="42"/>
      <c r="R28" s="35"/>
      <c r="S28" s="42"/>
      <c r="T28" s="64"/>
      <c r="U28" s="36"/>
      <c r="V28" s="35"/>
      <c r="W28" s="34"/>
      <c r="X28" s="815"/>
      <c r="Y28" s="35"/>
      <c r="Z28" s="982"/>
      <c r="AA28" s="720"/>
      <c r="AB28" s="551"/>
      <c r="AE28" s="3"/>
    </row>
    <row r="29" spans="2:31" ht="12.75" hidden="1">
      <c r="B29" s="34"/>
      <c r="C29" s="34"/>
      <c r="D29" s="40"/>
      <c r="E29" s="43"/>
      <c r="F29" s="40"/>
      <c r="G29" s="43"/>
      <c r="H29" s="40"/>
      <c r="I29" s="42"/>
      <c r="J29" s="40"/>
      <c r="K29" s="42"/>
      <c r="L29" s="35"/>
      <c r="M29" s="42"/>
      <c r="N29" s="35"/>
      <c r="O29" s="42"/>
      <c r="P29" s="35"/>
      <c r="Q29" s="42"/>
      <c r="R29" s="35"/>
      <c r="S29" s="42"/>
      <c r="T29" s="64"/>
      <c r="U29" s="36"/>
      <c r="V29" s="35"/>
      <c r="W29" s="34"/>
      <c r="X29" s="815"/>
      <c r="Y29" s="35"/>
      <c r="Z29" s="982"/>
      <c r="AA29" s="720"/>
      <c r="AB29" s="551"/>
      <c r="AE29" s="3"/>
    </row>
    <row r="30" spans="2:31" ht="12.75" hidden="1">
      <c r="B30" s="34"/>
      <c r="C30" s="34"/>
      <c r="D30" s="40"/>
      <c r="E30" s="43"/>
      <c r="F30" s="40"/>
      <c r="G30" s="43"/>
      <c r="H30" s="40"/>
      <c r="I30" s="42"/>
      <c r="J30" s="40"/>
      <c r="K30" s="42"/>
      <c r="L30" s="35"/>
      <c r="M30" s="42"/>
      <c r="N30" s="35"/>
      <c r="O30" s="42"/>
      <c r="P30" s="35"/>
      <c r="Q30" s="42"/>
      <c r="R30" s="35"/>
      <c r="S30" s="42"/>
      <c r="T30" s="64"/>
      <c r="U30" s="36"/>
      <c r="V30" s="35"/>
      <c r="W30" s="34"/>
      <c r="X30" s="815"/>
      <c r="Y30" s="35"/>
      <c r="Z30" s="982"/>
      <c r="AA30" s="720"/>
      <c r="AB30" s="551"/>
      <c r="AE30" s="3"/>
    </row>
    <row r="31" spans="2:31" ht="12.75" hidden="1">
      <c r="B31" s="34"/>
      <c r="C31" s="34"/>
      <c r="D31" s="40"/>
      <c r="E31" s="43"/>
      <c r="F31" s="40"/>
      <c r="G31" s="43"/>
      <c r="H31" s="40"/>
      <c r="I31" s="42"/>
      <c r="J31" s="40"/>
      <c r="K31" s="42"/>
      <c r="L31" s="35"/>
      <c r="M31" s="42"/>
      <c r="N31" s="35"/>
      <c r="O31" s="42"/>
      <c r="P31" s="35"/>
      <c r="Q31" s="42"/>
      <c r="R31" s="35"/>
      <c r="S31" s="42"/>
      <c r="T31" s="64"/>
      <c r="U31" s="36"/>
      <c r="V31" s="35"/>
      <c r="W31" s="34"/>
      <c r="X31" s="815"/>
      <c r="Y31" s="35"/>
      <c r="Z31" s="982"/>
      <c r="AA31" s="720"/>
      <c r="AB31" s="551"/>
      <c r="AE31" s="3"/>
    </row>
    <row r="32" spans="2:31" ht="12.75" hidden="1">
      <c r="B32" s="34"/>
      <c r="C32" s="34"/>
      <c r="D32" s="40"/>
      <c r="E32" s="43"/>
      <c r="F32" s="40"/>
      <c r="G32" s="43"/>
      <c r="H32" s="40"/>
      <c r="I32" s="42"/>
      <c r="J32" s="40"/>
      <c r="K32" s="42"/>
      <c r="L32" s="35"/>
      <c r="M32" s="42"/>
      <c r="N32" s="35"/>
      <c r="O32" s="42"/>
      <c r="P32" s="35"/>
      <c r="Q32" s="42"/>
      <c r="R32" s="35"/>
      <c r="S32" s="42"/>
      <c r="T32" s="64"/>
      <c r="U32" s="36"/>
      <c r="V32" s="35"/>
      <c r="W32" s="34"/>
      <c r="X32" s="815"/>
      <c r="Y32" s="35"/>
      <c r="Z32" s="982"/>
      <c r="AA32" s="720"/>
      <c r="AB32" s="551"/>
      <c r="AE32" s="3"/>
    </row>
    <row r="33" spans="2:31" ht="12.75" hidden="1">
      <c r="B33" s="34"/>
      <c r="C33" s="34"/>
      <c r="D33" s="40"/>
      <c r="E33" s="43"/>
      <c r="F33" s="40"/>
      <c r="G33" s="43"/>
      <c r="H33" s="40"/>
      <c r="I33" s="42"/>
      <c r="J33" s="40"/>
      <c r="K33" s="42"/>
      <c r="L33" s="35"/>
      <c r="M33" s="42"/>
      <c r="N33" s="35"/>
      <c r="O33" s="42"/>
      <c r="P33" s="35"/>
      <c r="Q33" s="42"/>
      <c r="R33" s="35"/>
      <c r="S33" s="42"/>
      <c r="T33" s="64"/>
      <c r="U33" s="36"/>
      <c r="V33" s="35"/>
      <c r="W33" s="34"/>
      <c r="X33" s="815"/>
      <c r="Y33" s="35"/>
      <c r="Z33" s="982"/>
      <c r="AA33" s="720"/>
      <c r="AB33" s="551"/>
      <c r="AE33" s="3"/>
    </row>
    <row r="34" spans="2:31" ht="12.75" hidden="1">
      <c r="B34" s="34"/>
      <c r="C34" s="34"/>
      <c r="D34" s="40"/>
      <c r="E34" s="43"/>
      <c r="F34" s="40"/>
      <c r="G34" s="43"/>
      <c r="H34" s="40"/>
      <c r="I34" s="42"/>
      <c r="J34" s="40"/>
      <c r="K34" s="42"/>
      <c r="L34" s="35"/>
      <c r="M34" s="42"/>
      <c r="N34" s="35"/>
      <c r="O34" s="42"/>
      <c r="P34" s="35"/>
      <c r="Q34" s="42"/>
      <c r="R34" s="35"/>
      <c r="S34" s="42"/>
      <c r="T34" s="64"/>
      <c r="U34" s="36"/>
      <c r="V34" s="35"/>
      <c r="W34" s="34"/>
      <c r="X34" s="815"/>
      <c r="Y34" s="35"/>
      <c r="Z34" s="982"/>
      <c r="AA34" s="720"/>
      <c r="AB34" s="551"/>
      <c r="AE34" s="3"/>
    </row>
    <row r="35" spans="2:31" ht="12.75" hidden="1">
      <c r="B35" s="34"/>
      <c r="C35" s="34"/>
      <c r="D35" s="40"/>
      <c r="E35" s="43"/>
      <c r="F35" s="40"/>
      <c r="G35" s="43"/>
      <c r="H35" s="40"/>
      <c r="I35" s="42"/>
      <c r="J35" s="40"/>
      <c r="K35" s="42"/>
      <c r="L35" s="35"/>
      <c r="M35" s="42"/>
      <c r="N35" s="35"/>
      <c r="O35" s="42"/>
      <c r="P35" s="35"/>
      <c r="Q35" s="42"/>
      <c r="R35" s="35"/>
      <c r="S35" s="42"/>
      <c r="T35" s="64"/>
      <c r="U35" s="36"/>
      <c r="V35" s="35"/>
      <c r="W35" s="34"/>
      <c r="X35" s="815"/>
      <c r="Y35" s="35"/>
      <c r="Z35" s="982"/>
      <c r="AA35" s="720"/>
      <c r="AB35" s="551"/>
      <c r="AE35" s="3"/>
    </row>
    <row r="36" spans="2:31" ht="12.75" hidden="1">
      <c r="B36" s="34"/>
      <c r="C36" s="34"/>
      <c r="D36" s="40"/>
      <c r="E36" s="43"/>
      <c r="F36" s="40"/>
      <c r="G36" s="43"/>
      <c r="H36" s="40"/>
      <c r="I36" s="42"/>
      <c r="J36" s="40"/>
      <c r="K36" s="42"/>
      <c r="L36" s="35"/>
      <c r="M36" s="42"/>
      <c r="N36" s="35"/>
      <c r="O36" s="42"/>
      <c r="P36" s="35"/>
      <c r="Q36" s="42"/>
      <c r="R36" s="35"/>
      <c r="S36" s="42"/>
      <c r="T36" s="64"/>
      <c r="U36" s="36"/>
      <c r="V36" s="35"/>
      <c r="W36" s="34"/>
      <c r="X36" s="815"/>
      <c r="Y36" s="35"/>
      <c r="Z36" s="982"/>
      <c r="AA36" s="720"/>
      <c r="AB36" s="551"/>
      <c r="AE36" s="3"/>
    </row>
    <row r="37" spans="2:31" ht="12.75" hidden="1">
      <c r="B37" s="34"/>
      <c r="C37" s="34"/>
      <c r="D37" s="40"/>
      <c r="E37" s="43"/>
      <c r="F37" s="40"/>
      <c r="G37" s="43"/>
      <c r="H37" s="40"/>
      <c r="I37" s="42"/>
      <c r="J37" s="40"/>
      <c r="K37" s="42"/>
      <c r="L37" s="35"/>
      <c r="M37" s="42"/>
      <c r="N37" s="35"/>
      <c r="O37" s="42"/>
      <c r="P37" s="35"/>
      <c r="Q37" s="42"/>
      <c r="R37" s="35"/>
      <c r="S37" s="42"/>
      <c r="T37" s="64"/>
      <c r="U37" s="36"/>
      <c r="V37" s="35"/>
      <c r="W37" s="34"/>
      <c r="X37" s="815"/>
      <c r="Y37" s="35"/>
      <c r="Z37" s="982"/>
      <c r="AA37" s="720"/>
      <c r="AB37" s="551"/>
      <c r="AE37" s="3"/>
    </row>
    <row r="38" spans="2:31" ht="12.75" hidden="1">
      <c r="B38" s="34"/>
      <c r="C38" s="34"/>
      <c r="D38" s="40"/>
      <c r="E38" s="43"/>
      <c r="F38" s="40"/>
      <c r="G38" s="43"/>
      <c r="H38" s="40"/>
      <c r="I38" s="42"/>
      <c r="J38" s="40"/>
      <c r="K38" s="42"/>
      <c r="L38" s="35"/>
      <c r="M38" s="42"/>
      <c r="N38" s="35"/>
      <c r="O38" s="42"/>
      <c r="P38" s="35"/>
      <c r="Q38" s="42"/>
      <c r="R38" s="35"/>
      <c r="S38" s="42"/>
      <c r="T38" s="64"/>
      <c r="U38" s="36"/>
      <c r="V38" s="35"/>
      <c r="W38" s="34"/>
      <c r="X38" s="815"/>
      <c r="Y38" s="35"/>
      <c r="Z38" s="982"/>
      <c r="AA38" s="720"/>
      <c r="AB38" s="551"/>
      <c r="AE38" s="3"/>
    </row>
    <row r="39" spans="2:31" ht="12.75">
      <c r="B39" s="34"/>
      <c r="C39" s="34"/>
      <c r="D39" s="40"/>
      <c r="E39" s="43"/>
      <c r="F39" s="40"/>
      <c r="G39" s="43"/>
      <c r="H39" s="40"/>
      <c r="I39" s="42"/>
      <c r="J39" s="40"/>
      <c r="K39" s="63"/>
      <c r="L39" s="35"/>
      <c r="M39" s="42"/>
      <c r="N39" s="35"/>
      <c r="O39" s="42"/>
      <c r="P39" s="35"/>
      <c r="Q39" s="42"/>
      <c r="R39" s="35"/>
      <c r="S39" s="42"/>
      <c r="T39" s="64"/>
      <c r="U39" s="36"/>
      <c r="V39" s="35"/>
      <c r="W39" s="34"/>
      <c r="X39" s="815"/>
      <c r="Y39" s="35"/>
      <c r="Z39" s="982"/>
      <c r="AA39" s="720"/>
      <c r="AB39" s="551"/>
      <c r="AE39" s="3"/>
    </row>
    <row r="40" spans="2:31" ht="12.75">
      <c r="B40" s="34"/>
      <c r="C40" s="34"/>
      <c r="D40" s="40"/>
      <c r="E40" s="43"/>
      <c r="F40" s="40"/>
      <c r="G40" s="43"/>
      <c r="H40" s="40"/>
      <c r="I40" s="42"/>
      <c r="J40" s="75"/>
      <c r="K40" s="63"/>
      <c r="L40" s="35"/>
      <c r="M40" s="42"/>
      <c r="N40" s="35"/>
      <c r="O40" s="42"/>
      <c r="P40" s="35"/>
      <c r="Q40" s="42"/>
      <c r="R40" s="35"/>
      <c r="S40" s="42"/>
      <c r="T40" s="64"/>
      <c r="U40" s="36"/>
      <c r="V40" s="35"/>
      <c r="W40" s="34"/>
      <c r="X40" s="815"/>
      <c r="Y40" s="35"/>
      <c r="Z40" s="982"/>
      <c r="AA40" s="720"/>
      <c r="AB40" s="551"/>
      <c r="AE40" s="3"/>
    </row>
    <row r="41" spans="1:28" ht="12.75">
      <c r="A41" s="51"/>
      <c r="B41" s="34"/>
      <c r="C41" s="34"/>
      <c r="D41" s="40"/>
      <c r="E41" s="43"/>
      <c r="F41" s="40"/>
      <c r="G41" s="43"/>
      <c r="H41" s="35"/>
      <c r="I41" s="42"/>
      <c r="J41" s="35"/>
      <c r="K41" s="63"/>
      <c r="L41" s="35"/>
      <c r="M41" s="42"/>
      <c r="N41" s="35"/>
      <c r="O41" s="42"/>
      <c r="P41" s="35"/>
      <c r="Q41" s="42"/>
      <c r="R41" s="35"/>
      <c r="S41" s="42"/>
      <c r="T41" s="64"/>
      <c r="U41" s="36"/>
      <c r="V41" s="35"/>
      <c r="W41" s="34"/>
      <c r="X41" s="815"/>
      <c r="Y41" s="35"/>
      <c r="Z41" s="982"/>
      <c r="AA41" s="720"/>
      <c r="AB41" s="551"/>
    </row>
    <row r="42" spans="1:28" ht="12.75">
      <c r="A42" s="51"/>
      <c r="B42" s="34"/>
      <c r="C42" s="34"/>
      <c r="D42" s="40"/>
      <c r="E42" s="43"/>
      <c r="F42" s="40"/>
      <c r="G42" s="43"/>
      <c r="H42" s="35"/>
      <c r="I42" s="42"/>
      <c r="J42" s="35"/>
      <c r="K42" s="42"/>
      <c r="L42" s="62"/>
      <c r="M42" s="63"/>
      <c r="N42" s="62"/>
      <c r="O42" s="63"/>
      <c r="P42" s="62"/>
      <c r="Q42" s="63"/>
      <c r="R42" s="62"/>
      <c r="S42" s="63"/>
      <c r="T42" s="64"/>
      <c r="U42" s="51"/>
      <c r="V42" s="62"/>
      <c r="W42" s="51"/>
      <c r="X42" s="880"/>
      <c r="Y42" s="62"/>
      <c r="Z42" s="81"/>
      <c r="AA42" s="971"/>
      <c r="AB42" s="551"/>
    </row>
    <row r="43" spans="1:28" ht="12.75">
      <c r="A43" s="51"/>
      <c r="B43" s="34"/>
      <c r="C43" s="34"/>
      <c r="D43" s="40"/>
      <c r="E43" s="43"/>
      <c r="F43" s="40"/>
      <c r="G43" s="43"/>
      <c r="H43" s="35"/>
      <c r="I43" s="42"/>
      <c r="J43" s="66"/>
      <c r="K43" s="42"/>
      <c r="L43" s="62"/>
      <c r="M43" s="63"/>
      <c r="N43" s="62"/>
      <c r="O43" s="63"/>
      <c r="P43" s="62"/>
      <c r="Q43" s="63"/>
      <c r="R43" s="62"/>
      <c r="S43" s="63"/>
      <c r="T43" s="64"/>
      <c r="U43" s="51"/>
      <c r="V43" s="62"/>
      <c r="W43" s="51"/>
      <c r="X43" s="880"/>
      <c r="Y43" s="62"/>
      <c r="Z43" s="81"/>
      <c r="AA43" s="971"/>
      <c r="AB43" s="551"/>
    </row>
    <row r="44" spans="1:28" ht="12.75">
      <c r="A44" s="51"/>
      <c r="B44" s="34"/>
      <c r="C44" s="34"/>
      <c r="D44" s="40"/>
      <c r="E44" s="43"/>
      <c r="F44" s="35"/>
      <c r="G44" s="43"/>
      <c r="H44" s="35"/>
      <c r="I44" s="42"/>
      <c r="J44" s="35"/>
      <c r="K44" s="42"/>
      <c r="L44" s="62"/>
      <c r="M44" s="63"/>
      <c r="N44" s="62"/>
      <c r="O44" s="63"/>
      <c r="P44" s="62"/>
      <c r="Q44" s="63"/>
      <c r="R44" s="62"/>
      <c r="S44" s="63"/>
      <c r="T44" s="64"/>
      <c r="U44" s="51"/>
      <c r="V44" s="62"/>
      <c r="W44" s="51"/>
      <c r="X44" s="880"/>
      <c r="Y44" s="62"/>
      <c r="Z44" s="81"/>
      <c r="AA44" s="971"/>
      <c r="AB44" s="551"/>
    </row>
    <row r="45" spans="1:28" ht="12.75">
      <c r="A45" s="51"/>
      <c r="B45" s="51"/>
      <c r="C45" s="51"/>
      <c r="D45" s="67"/>
      <c r="E45" s="68"/>
      <c r="F45" s="62"/>
      <c r="G45" s="68"/>
      <c r="H45" s="62"/>
      <c r="I45" s="63"/>
      <c r="J45" s="62"/>
      <c r="K45" s="63"/>
      <c r="L45" s="62"/>
      <c r="M45" s="63"/>
      <c r="N45" s="62"/>
      <c r="O45" s="63"/>
      <c r="P45" s="62"/>
      <c r="Q45" s="63"/>
      <c r="R45" s="62"/>
      <c r="S45" s="63"/>
      <c r="T45" s="64"/>
      <c r="U45" s="51"/>
      <c r="V45" s="62"/>
      <c r="W45" s="51"/>
      <c r="X45" s="880"/>
      <c r="Y45" s="62"/>
      <c r="Z45" s="81"/>
      <c r="AA45" s="971"/>
      <c r="AB45" s="551"/>
    </row>
  </sheetData>
  <mergeCells count="7">
    <mergeCell ref="D3:G3"/>
    <mergeCell ref="H3:K3"/>
    <mergeCell ref="L3:O3"/>
    <mergeCell ref="B1:AB1"/>
    <mergeCell ref="P3:S3"/>
    <mergeCell ref="T3:U3"/>
    <mergeCell ref="V3:AA3"/>
  </mergeCells>
  <printOptions horizontalCentered="1" verticalCentered="1"/>
  <pageMargins left="0.3937007874015748" right="0.3937007874015748" top="1.968503937007874" bottom="0.1968503937007874" header="0.15748031496062992" footer="0.15748031496062992"/>
  <pageSetup fitToHeight="1" fitToWidth="1" horizontalDpi="300" verticalDpi="300" orientation="landscape" paperSize="9" scale="87" r:id="rId3"/>
  <headerFooter alignWithMargins="0">
    <oddHeader>&amp;L&amp;"Arial,Negrito"&amp;12&amp;G&amp;R&amp;"Arial,Negrito"&amp;12&amp;G</oddHeader>
    <oddFooter>&amp;C&amp;"Arial,Negrito"Taça de Portugal - Art.º 412, nº 6&amp;"Arial,Normal"
Nível Intermediária II / Grande Prémio
Nível aberto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lha10">
    <pageSetUpPr fitToPage="1"/>
  </sheetPr>
  <dimension ref="A1:AF74"/>
  <sheetViews>
    <sheetView workbookViewId="0" topLeftCell="A2">
      <selection activeCell="S18" sqref="S18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14.7109375" style="0" customWidth="1"/>
    <col min="4" max="4" width="4.8515625" style="0" customWidth="1"/>
    <col min="5" max="5" width="5.421875" style="8" customWidth="1"/>
    <col min="6" max="6" width="2.7109375" style="0" customWidth="1"/>
    <col min="7" max="7" width="5.8515625" style="8" customWidth="1"/>
    <col min="8" max="8" width="2.7109375" style="0" customWidth="1"/>
    <col min="9" max="9" width="6.00390625" style="8" customWidth="1"/>
    <col min="10" max="10" width="2.7109375" style="0" customWidth="1"/>
    <col min="11" max="11" width="5.7109375" style="8" customWidth="1"/>
    <col min="12" max="12" width="2.7109375" style="0" customWidth="1"/>
    <col min="13" max="13" width="5.57421875" style="8" customWidth="1"/>
    <col min="14" max="14" width="2.7109375" style="0" customWidth="1"/>
    <col min="15" max="15" width="5.8515625" style="8" customWidth="1"/>
    <col min="16" max="16" width="2.7109375" style="0" customWidth="1"/>
    <col min="17" max="17" width="6.00390625" style="8" customWidth="1"/>
    <col min="18" max="18" width="2.7109375" style="0" customWidth="1"/>
    <col min="19" max="19" width="5.28125" style="8" customWidth="1"/>
    <col min="20" max="20" width="2.7109375" style="0" customWidth="1"/>
    <col min="21" max="22" width="5.7109375" style="0" customWidth="1"/>
    <col min="23" max="23" width="6.00390625" style="8" customWidth="1"/>
    <col min="24" max="24" width="2.7109375" style="0" customWidth="1"/>
    <col min="25" max="25" width="4.421875" style="810" customWidth="1"/>
    <col min="26" max="26" width="6.28125" style="8" customWidth="1"/>
    <col min="27" max="27" width="2.7109375" style="0" customWidth="1"/>
    <col min="28" max="28" width="4.57421875" style="810" bestFit="1" customWidth="1"/>
    <col min="29" max="29" width="5.7109375" style="0" customWidth="1"/>
    <col min="30" max="30" width="5.57421875" style="0" bestFit="1" customWidth="1"/>
    <col min="31" max="31" width="4.00390625" style="0" bestFit="1" customWidth="1"/>
  </cols>
  <sheetData>
    <row r="1" spans="2:29" ht="22.5" customHeight="1">
      <c r="B1" s="1087" t="s">
        <v>36</v>
      </c>
      <c r="C1" s="1087"/>
      <c r="D1" s="1087"/>
      <c r="E1" s="1087"/>
      <c r="F1" s="1087"/>
      <c r="G1" s="1087"/>
      <c r="H1" s="1087"/>
      <c r="I1" s="1087"/>
      <c r="J1" s="1087"/>
      <c r="K1" s="1087"/>
      <c r="L1" s="1087"/>
      <c r="M1" s="1087"/>
      <c r="N1" s="1087"/>
      <c r="O1" s="1087"/>
      <c r="P1" s="1087"/>
      <c r="Q1" s="1087"/>
      <c r="R1" s="1087"/>
      <c r="S1" s="1087"/>
      <c r="T1" s="1087"/>
      <c r="U1" s="1087"/>
      <c r="V1" s="1087"/>
      <c r="W1" s="1087"/>
      <c r="X1" s="1087"/>
      <c r="Y1" s="1087"/>
      <c r="Z1" s="1087"/>
      <c r="AA1" s="1087"/>
      <c r="AB1" s="1087"/>
      <c r="AC1" s="1087"/>
    </row>
    <row r="2" ht="13.5" thickBot="1"/>
    <row r="3" spans="2:29" s="230" customFormat="1" ht="34.5" customHeight="1" thickBot="1">
      <c r="B3" s="231" t="s">
        <v>56</v>
      </c>
      <c r="C3" s="232" t="s">
        <v>19</v>
      </c>
      <c r="D3" s="233"/>
      <c r="E3" s="1084" t="s">
        <v>55</v>
      </c>
      <c r="F3" s="1085"/>
      <c r="G3" s="1085"/>
      <c r="H3" s="1086"/>
      <c r="I3" s="1084" t="s">
        <v>229</v>
      </c>
      <c r="J3" s="1085"/>
      <c r="K3" s="1085"/>
      <c r="L3" s="1086"/>
      <c r="M3" s="1084" t="s">
        <v>191</v>
      </c>
      <c r="N3" s="1085"/>
      <c r="O3" s="1085"/>
      <c r="P3" s="1086"/>
      <c r="Q3" s="1084" t="s">
        <v>222</v>
      </c>
      <c r="R3" s="1085"/>
      <c r="S3" s="1085"/>
      <c r="T3" s="1086"/>
      <c r="U3" s="1084" t="s">
        <v>234</v>
      </c>
      <c r="V3" s="1086"/>
      <c r="W3" s="1084" t="s">
        <v>250</v>
      </c>
      <c r="X3" s="1085"/>
      <c r="Y3" s="1085"/>
      <c r="Z3" s="1085"/>
      <c r="AA3" s="1085"/>
      <c r="AB3" s="1086"/>
      <c r="AC3" s="235" t="s">
        <v>10</v>
      </c>
    </row>
    <row r="4" spans="2:32" s="7" customFormat="1" ht="13.5" thickBot="1">
      <c r="B4" s="37" t="s">
        <v>0</v>
      </c>
      <c r="C4" s="98" t="s">
        <v>1</v>
      </c>
      <c r="D4" s="97" t="s">
        <v>53</v>
      </c>
      <c r="E4" s="44" t="s">
        <v>37</v>
      </c>
      <c r="F4" s="45" t="s">
        <v>3</v>
      </c>
      <c r="G4" s="46" t="s">
        <v>37</v>
      </c>
      <c r="H4" s="47" t="s">
        <v>3</v>
      </c>
      <c r="I4" s="115" t="s">
        <v>37</v>
      </c>
      <c r="J4" s="116" t="s">
        <v>3</v>
      </c>
      <c r="K4" s="117" t="s">
        <v>37</v>
      </c>
      <c r="L4" s="118" t="s">
        <v>3</v>
      </c>
      <c r="M4" s="48" t="s">
        <v>37</v>
      </c>
      <c r="N4" s="49" t="s">
        <v>3</v>
      </c>
      <c r="O4" s="46" t="s">
        <v>37</v>
      </c>
      <c r="P4" s="47" t="s">
        <v>3</v>
      </c>
      <c r="Q4" s="48" t="s">
        <v>37</v>
      </c>
      <c r="R4" s="49" t="s">
        <v>3</v>
      </c>
      <c r="S4" s="46" t="s">
        <v>37</v>
      </c>
      <c r="T4" s="47" t="s">
        <v>3</v>
      </c>
      <c r="U4" s="228" t="s">
        <v>8</v>
      </c>
      <c r="V4" s="50" t="s">
        <v>6</v>
      </c>
      <c r="W4" s="662" t="s">
        <v>37</v>
      </c>
      <c r="X4" s="664" t="s">
        <v>3</v>
      </c>
      <c r="Y4" s="879"/>
      <c r="Z4" s="663" t="s">
        <v>37</v>
      </c>
      <c r="AA4" s="664" t="s">
        <v>3</v>
      </c>
      <c r="AB4" s="881"/>
      <c r="AC4" s="126" t="s">
        <v>6</v>
      </c>
      <c r="AF4" s="3"/>
    </row>
    <row r="5" spans="1:32" ht="12.75">
      <c r="A5" s="7"/>
      <c r="B5" s="136" t="s">
        <v>20</v>
      </c>
      <c r="C5" s="137" t="s">
        <v>29</v>
      </c>
      <c r="D5" s="236" t="s">
        <v>54</v>
      </c>
      <c r="E5" s="197">
        <v>65.71</v>
      </c>
      <c r="F5" s="357">
        <v>8</v>
      </c>
      <c r="G5" s="197">
        <v>60.45</v>
      </c>
      <c r="H5" s="357">
        <v>8</v>
      </c>
      <c r="I5" s="199"/>
      <c r="J5" s="315"/>
      <c r="K5" s="155"/>
      <c r="L5" s="320"/>
      <c r="M5" s="197"/>
      <c r="N5" s="314"/>
      <c r="O5" s="196"/>
      <c r="P5" s="316"/>
      <c r="Q5" s="249">
        <v>66.19</v>
      </c>
      <c r="R5" s="475">
        <v>9</v>
      </c>
      <c r="S5" s="225">
        <v>65.6</v>
      </c>
      <c r="T5" s="477">
        <v>10</v>
      </c>
      <c r="U5" s="646">
        <f>SUM(F5+H5+J5+L5+N5+P5+R5+T5)</f>
        <v>35</v>
      </c>
      <c r="V5" s="213">
        <f>SUM(F5+H5+R5+T5)</f>
        <v>35</v>
      </c>
      <c r="W5" s="202">
        <v>66.5</v>
      </c>
      <c r="X5" s="206">
        <v>10</v>
      </c>
      <c r="Y5" s="1054">
        <v>15</v>
      </c>
      <c r="Z5" s="204">
        <v>66.02</v>
      </c>
      <c r="AA5" s="206">
        <v>10</v>
      </c>
      <c r="AB5" s="1058">
        <v>15</v>
      </c>
      <c r="AC5" s="215">
        <f>SUM(Y5+AB5+V5)</f>
        <v>65</v>
      </c>
      <c r="AF5" s="3"/>
    </row>
    <row r="6" spans="2:32" ht="12.75">
      <c r="B6" s="138"/>
      <c r="C6" s="139"/>
      <c r="D6" s="237"/>
      <c r="E6" s="185"/>
      <c r="F6" s="367"/>
      <c r="G6" s="156"/>
      <c r="H6" s="367"/>
      <c r="I6" s="199"/>
      <c r="J6" s="122"/>
      <c r="K6" s="155"/>
      <c r="L6" s="125"/>
      <c r="M6" s="185"/>
      <c r="N6" s="121"/>
      <c r="O6" s="154"/>
      <c r="P6" s="124"/>
      <c r="Q6" s="222"/>
      <c r="R6" s="470"/>
      <c r="S6" s="212"/>
      <c r="T6" s="478"/>
      <c r="U6" s="108"/>
      <c r="V6" s="214"/>
      <c r="W6" s="210"/>
      <c r="X6" s="211"/>
      <c r="Y6" s="1055"/>
      <c r="Z6" s="212"/>
      <c r="AA6" s="211"/>
      <c r="AB6" s="962"/>
      <c r="AC6" s="13"/>
      <c r="AF6" s="3"/>
    </row>
    <row r="7" spans="1:32" ht="12.75">
      <c r="A7" s="7"/>
      <c r="B7" s="138"/>
      <c r="C7" s="140"/>
      <c r="D7" s="237"/>
      <c r="E7" s="244"/>
      <c r="F7" s="470"/>
      <c r="G7" s="247"/>
      <c r="H7" s="470"/>
      <c r="I7" s="222"/>
      <c r="J7" s="211"/>
      <c r="K7" s="212"/>
      <c r="L7" s="209"/>
      <c r="M7" s="222"/>
      <c r="N7" s="211"/>
      <c r="O7" s="212"/>
      <c r="P7" s="209"/>
      <c r="Q7" s="222"/>
      <c r="R7" s="470"/>
      <c r="S7" s="212"/>
      <c r="T7" s="478"/>
      <c r="U7" s="110"/>
      <c r="V7" s="214"/>
      <c r="W7" s="210"/>
      <c r="X7" s="211"/>
      <c r="Y7" s="1055"/>
      <c r="Z7" s="212"/>
      <c r="AA7" s="211"/>
      <c r="AB7" s="962"/>
      <c r="AC7" s="13"/>
      <c r="AF7" s="3"/>
    </row>
    <row r="8" spans="2:32" ht="12.75">
      <c r="B8" s="138"/>
      <c r="C8" s="139"/>
      <c r="D8" s="237"/>
      <c r="E8" s="222"/>
      <c r="F8" s="470"/>
      <c r="G8" s="212"/>
      <c r="H8" s="470"/>
      <c r="I8" s="222"/>
      <c r="J8" s="211"/>
      <c r="K8" s="212"/>
      <c r="L8" s="209"/>
      <c r="M8" s="222"/>
      <c r="N8" s="211"/>
      <c r="O8" s="212"/>
      <c r="P8" s="209"/>
      <c r="Q8" s="222"/>
      <c r="R8" s="470"/>
      <c r="S8" s="212"/>
      <c r="T8" s="478"/>
      <c r="U8" s="214"/>
      <c r="V8" s="214"/>
      <c r="W8" s="210"/>
      <c r="X8" s="211"/>
      <c r="Y8" s="1055"/>
      <c r="Z8" s="212"/>
      <c r="AA8" s="211"/>
      <c r="AB8" s="962"/>
      <c r="AC8" s="13"/>
      <c r="AF8" s="3"/>
    </row>
    <row r="9" spans="2:32" ht="12.75">
      <c r="B9" s="138"/>
      <c r="C9" s="139"/>
      <c r="D9" s="237"/>
      <c r="E9" s="245"/>
      <c r="F9" s="470"/>
      <c r="G9" s="212"/>
      <c r="H9" s="470"/>
      <c r="I9" s="222"/>
      <c r="J9" s="211"/>
      <c r="K9" s="212"/>
      <c r="L9" s="209"/>
      <c r="M9" s="222"/>
      <c r="N9" s="211"/>
      <c r="O9" s="212"/>
      <c r="P9" s="209"/>
      <c r="Q9" s="222"/>
      <c r="R9" s="470"/>
      <c r="S9" s="212"/>
      <c r="T9" s="478"/>
      <c r="U9" s="214"/>
      <c r="V9" s="214"/>
      <c r="W9" s="210"/>
      <c r="X9" s="211"/>
      <c r="Y9" s="1055"/>
      <c r="Z9" s="212"/>
      <c r="AA9" s="211"/>
      <c r="AB9" s="962"/>
      <c r="AC9" s="13"/>
      <c r="AF9" s="3"/>
    </row>
    <row r="10" spans="2:32" ht="12.75">
      <c r="B10" s="238"/>
      <c r="C10" s="239"/>
      <c r="D10" s="237"/>
      <c r="E10" s="245"/>
      <c r="F10" s="470"/>
      <c r="G10" s="212"/>
      <c r="H10" s="470"/>
      <c r="I10" s="222"/>
      <c r="J10" s="211"/>
      <c r="K10" s="212"/>
      <c r="L10" s="209"/>
      <c r="M10" s="222"/>
      <c r="N10" s="211"/>
      <c r="O10" s="212"/>
      <c r="P10" s="209"/>
      <c r="Q10" s="222"/>
      <c r="R10" s="470"/>
      <c r="S10" s="212"/>
      <c r="T10" s="478"/>
      <c r="U10" s="214"/>
      <c r="V10" s="214"/>
      <c r="W10" s="210"/>
      <c r="X10" s="211"/>
      <c r="Y10" s="1055"/>
      <c r="Z10" s="212"/>
      <c r="AA10" s="211"/>
      <c r="AB10" s="962"/>
      <c r="AC10" s="13"/>
      <c r="AF10" s="3"/>
    </row>
    <row r="11" spans="2:32" ht="12.75">
      <c r="B11" s="238"/>
      <c r="C11" s="239"/>
      <c r="D11" s="237"/>
      <c r="E11" s="222"/>
      <c r="F11" s="470"/>
      <c r="G11" s="212"/>
      <c r="H11" s="473"/>
      <c r="I11" s="210"/>
      <c r="J11" s="211"/>
      <c r="K11" s="212"/>
      <c r="L11" s="209"/>
      <c r="M11" s="221"/>
      <c r="N11" s="207"/>
      <c r="O11" s="205"/>
      <c r="P11" s="252"/>
      <c r="Q11" s="221"/>
      <c r="R11" s="476"/>
      <c r="S11" s="205"/>
      <c r="T11" s="479"/>
      <c r="U11" s="214"/>
      <c r="V11" s="342"/>
      <c r="W11" s="203"/>
      <c r="X11" s="207"/>
      <c r="Y11" s="1056"/>
      <c r="Z11" s="205"/>
      <c r="AA11" s="207"/>
      <c r="AB11" s="963"/>
      <c r="AC11" s="13"/>
      <c r="AF11" s="3"/>
    </row>
    <row r="12" spans="2:32" ht="12.75">
      <c r="B12" s="141"/>
      <c r="C12" s="142"/>
      <c r="D12" s="240"/>
      <c r="E12" s="223"/>
      <c r="F12" s="471"/>
      <c r="G12" s="248"/>
      <c r="H12" s="471"/>
      <c r="I12" s="223"/>
      <c r="J12" s="206"/>
      <c r="K12" s="204"/>
      <c r="L12" s="250"/>
      <c r="M12" s="222"/>
      <c r="N12" s="211"/>
      <c r="O12" s="212"/>
      <c r="P12" s="209"/>
      <c r="Q12" s="222"/>
      <c r="R12" s="470"/>
      <c r="S12" s="212"/>
      <c r="T12" s="478"/>
      <c r="U12" s="214"/>
      <c r="V12" s="214"/>
      <c r="W12" s="210"/>
      <c r="X12" s="211"/>
      <c r="Y12" s="1055"/>
      <c r="Z12" s="212"/>
      <c r="AA12" s="211"/>
      <c r="AB12" s="962"/>
      <c r="AC12" s="13"/>
      <c r="AF12" s="3"/>
    </row>
    <row r="13" spans="2:32" ht="12.75">
      <c r="B13" s="141"/>
      <c r="C13" s="142"/>
      <c r="D13" s="240"/>
      <c r="E13" s="223"/>
      <c r="F13" s="471"/>
      <c r="G13" s="248"/>
      <c r="H13" s="471"/>
      <c r="I13" s="223"/>
      <c r="J13" s="206"/>
      <c r="K13" s="204"/>
      <c r="L13" s="250"/>
      <c r="M13" s="223"/>
      <c r="N13" s="206"/>
      <c r="O13" s="204"/>
      <c r="P13" s="250"/>
      <c r="Q13" s="223"/>
      <c r="R13" s="471"/>
      <c r="S13" s="204"/>
      <c r="T13" s="480"/>
      <c r="U13" s="214"/>
      <c r="V13" s="215"/>
      <c r="W13" s="202"/>
      <c r="X13" s="206"/>
      <c r="Y13" s="1054"/>
      <c r="Z13" s="204"/>
      <c r="AA13" s="206"/>
      <c r="AB13" s="961"/>
      <c r="AC13" s="13"/>
      <c r="AF13" s="3"/>
    </row>
    <row r="14" spans="2:32" ht="12.75">
      <c r="B14" s="141"/>
      <c r="C14" s="142"/>
      <c r="D14" s="240"/>
      <c r="E14" s="223"/>
      <c r="F14" s="471"/>
      <c r="G14" s="248"/>
      <c r="H14" s="471"/>
      <c r="I14" s="223"/>
      <c r="J14" s="206"/>
      <c r="K14" s="204"/>
      <c r="L14" s="250"/>
      <c r="M14" s="223"/>
      <c r="N14" s="206"/>
      <c r="O14" s="204"/>
      <c r="P14" s="250"/>
      <c r="Q14" s="223"/>
      <c r="R14" s="471"/>
      <c r="S14" s="204"/>
      <c r="T14" s="480"/>
      <c r="U14" s="214"/>
      <c r="V14" s="215"/>
      <c r="W14" s="202"/>
      <c r="X14" s="206"/>
      <c r="Y14" s="1054"/>
      <c r="Z14" s="204"/>
      <c r="AA14" s="206"/>
      <c r="AB14" s="961"/>
      <c r="AC14" s="13"/>
      <c r="AF14" s="3"/>
    </row>
    <row r="15" spans="2:32" ht="13.5" thickBot="1">
      <c r="B15" s="241"/>
      <c r="C15" s="242"/>
      <c r="D15" s="243"/>
      <c r="E15" s="246"/>
      <c r="F15" s="472"/>
      <c r="G15" s="226"/>
      <c r="H15" s="474"/>
      <c r="I15" s="224"/>
      <c r="J15" s="227"/>
      <c r="K15" s="226"/>
      <c r="L15" s="251"/>
      <c r="M15" s="246"/>
      <c r="N15" s="227"/>
      <c r="O15" s="226"/>
      <c r="P15" s="251"/>
      <c r="Q15" s="224"/>
      <c r="R15" s="472"/>
      <c r="S15" s="226"/>
      <c r="T15" s="481"/>
      <c r="U15" s="253"/>
      <c r="V15" s="15"/>
      <c r="W15" s="224"/>
      <c r="X15" s="227"/>
      <c r="Y15" s="1057"/>
      <c r="Z15" s="226"/>
      <c r="AA15" s="227"/>
      <c r="AB15" s="964"/>
      <c r="AC15" s="15"/>
      <c r="AF15" s="3"/>
    </row>
    <row r="16" spans="2:32" ht="12.75">
      <c r="B16" s="77"/>
      <c r="C16" s="88"/>
      <c r="D16" s="77"/>
      <c r="E16" s="78"/>
      <c r="F16" s="79"/>
      <c r="G16" s="78"/>
      <c r="H16" s="79"/>
      <c r="I16" s="78"/>
      <c r="J16" s="57"/>
      <c r="K16" s="78"/>
      <c r="L16" s="57"/>
      <c r="M16" s="80"/>
      <c r="N16" s="57"/>
      <c r="O16" s="80"/>
      <c r="P16" s="57"/>
      <c r="Q16" s="80"/>
      <c r="R16" s="57"/>
      <c r="S16" s="80"/>
      <c r="T16" s="57"/>
      <c r="U16" s="58"/>
      <c r="V16" s="77"/>
      <c r="W16" s="80"/>
      <c r="X16" s="77"/>
      <c r="Y16" s="959"/>
      <c r="Z16" s="80"/>
      <c r="AA16" s="77"/>
      <c r="AB16" s="959"/>
      <c r="AC16" s="60"/>
      <c r="AF16" s="3"/>
    </row>
    <row r="17" spans="2:32" ht="12.75">
      <c r="B17" s="51"/>
      <c r="C17" s="51"/>
      <c r="D17" s="51"/>
      <c r="E17" s="67"/>
      <c r="F17" s="68"/>
      <c r="G17" s="67"/>
      <c r="H17" s="68"/>
      <c r="I17" s="67"/>
      <c r="J17" s="63"/>
      <c r="K17" s="67"/>
      <c r="L17" s="63"/>
      <c r="M17" s="62"/>
      <c r="N17" s="63"/>
      <c r="O17" s="62"/>
      <c r="P17" s="63"/>
      <c r="Q17" s="62"/>
      <c r="R17" s="63"/>
      <c r="S17" s="62"/>
      <c r="T17" s="63"/>
      <c r="U17" s="64"/>
      <c r="V17" s="51"/>
      <c r="W17" s="62"/>
      <c r="X17" s="51"/>
      <c r="Y17" s="880"/>
      <c r="Z17" s="62"/>
      <c r="AA17" s="51"/>
      <c r="AB17" s="880"/>
      <c r="AC17" s="65"/>
      <c r="AF17" s="3"/>
    </row>
    <row r="18" spans="2:32" ht="12.75">
      <c r="B18" s="51"/>
      <c r="C18" s="51"/>
      <c r="D18" s="51"/>
      <c r="E18" s="67"/>
      <c r="F18" s="68"/>
      <c r="G18" s="67"/>
      <c r="H18" s="68"/>
      <c r="I18" s="67"/>
      <c r="J18" s="63"/>
      <c r="K18" s="67"/>
      <c r="L18" s="63"/>
      <c r="M18" s="62"/>
      <c r="N18" s="63"/>
      <c r="O18" s="62"/>
      <c r="P18" s="63"/>
      <c r="Q18" s="62"/>
      <c r="R18" s="63"/>
      <c r="S18" s="62"/>
      <c r="T18" s="63"/>
      <c r="U18" s="64"/>
      <c r="V18" s="51"/>
      <c r="W18" s="62"/>
      <c r="X18" s="51"/>
      <c r="Y18" s="880"/>
      <c r="Z18" s="62"/>
      <c r="AA18" s="51"/>
      <c r="AB18" s="880"/>
      <c r="AC18" s="65"/>
      <c r="AF18" s="3"/>
    </row>
    <row r="19" spans="2:32" ht="12.75">
      <c r="B19" s="51"/>
      <c r="C19" s="51"/>
      <c r="D19" s="51"/>
      <c r="E19" s="67"/>
      <c r="F19" s="68"/>
      <c r="G19" s="67"/>
      <c r="H19" s="68"/>
      <c r="I19" s="67"/>
      <c r="J19" s="63"/>
      <c r="K19" s="67"/>
      <c r="L19" s="63"/>
      <c r="M19" s="62"/>
      <c r="N19" s="63"/>
      <c r="O19" s="62"/>
      <c r="P19" s="63"/>
      <c r="Q19" s="62"/>
      <c r="R19" s="63"/>
      <c r="S19" s="62"/>
      <c r="T19" s="63"/>
      <c r="U19" s="64"/>
      <c r="V19" s="51"/>
      <c r="W19" s="62"/>
      <c r="X19" s="51"/>
      <c r="Y19" s="880"/>
      <c r="Z19" s="62"/>
      <c r="AA19" s="51"/>
      <c r="AB19" s="880"/>
      <c r="AC19" s="65"/>
      <c r="AF19" s="3"/>
    </row>
    <row r="20" spans="2:32" ht="12.75">
      <c r="B20" s="51"/>
      <c r="C20" s="51"/>
      <c r="D20" s="81"/>
      <c r="E20" s="82"/>
      <c r="F20" s="83"/>
      <c r="G20" s="82"/>
      <c r="H20" s="83"/>
      <c r="I20" s="82"/>
      <c r="J20" s="84"/>
      <c r="K20" s="82"/>
      <c r="L20" s="84"/>
      <c r="M20" s="85"/>
      <c r="N20" s="84"/>
      <c r="O20" s="85"/>
      <c r="P20" s="84"/>
      <c r="Q20" s="85"/>
      <c r="R20" s="84"/>
      <c r="S20" s="85"/>
      <c r="T20" s="84"/>
      <c r="U20" s="64"/>
      <c r="V20" s="65"/>
      <c r="W20" s="85"/>
      <c r="X20" s="86"/>
      <c r="Y20" s="960"/>
      <c r="Z20" s="85"/>
      <c r="AA20" s="86"/>
      <c r="AB20" s="960"/>
      <c r="AC20" s="65"/>
      <c r="AF20" s="41"/>
    </row>
    <row r="21" spans="2:32" ht="12.75">
      <c r="B21" s="34"/>
      <c r="C21" s="76"/>
      <c r="D21" s="61"/>
      <c r="E21" s="40"/>
      <c r="F21" s="43"/>
      <c r="G21" s="40"/>
      <c r="H21" s="43"/>
      <c r="I21" s="40"/>
      <c r="J21" s="42"/>
      <c r="K21" s="40"/>
      <c r="L21" s="42"/>
      <c r="M21" s="35"/>
      <c r="N21" s="42"/>
      <c r="O21" s="35"/>
      <c r="P21" s="42"/>
      <c r="Q21" s="35"/>
      <c r="R21" s="42"/>
      <c r="S21" s="35"/>
      <c r="T21" s="42"/>
      <c r="U21" s="64"/>
      <c r="V21" s="36"/>
      <c r="W21" s="35"/>
      <c r="X21" s="34"/>
      <c r="Y21" s="815"/>
      <c r="Z21" s="35"/>
      <c r="AA21" s="34"/>
      <c r="AB21" s="815"/>
      <c r="AC21" s="65"/>
      <c r="AF21" s="3"/>
    </row>
    <row r="22" spans="2:32" ht="12.75">
      <c r="B22" s="34"/>
      <c r="C22" s="76"/>
      <c r="D22" s="61"/>
      <c r="E22" s="40"/>
      <c r="F22" s="43"/>
      <c r="G22" s="40"/>
      <c r="H22" s="43"/>
      <c r="I22" s="40"/>
      <c r="J22" s="42"/>
      <c r="K22" s="40"/>
      <c r="L22" s="42"/>
      <c r="M22" s="35"/>
      <c r="N22" s="42"/>
      <c r="O22" s="35"/>
      <c r="P22" s="42"/>
      <c r="Q22" s="35"/>
      <c r="R22" s="42"/>
      <c r="S22" s="35"/>
      <c r="T22" s="42"/>
      <c r="U22" s="64"/>
      <c r="V22" s="36"/>
      <c r="W22" s="35"/>
      <c r="X22" s="34"/>
      <c r="Y22" s="815"/>
      <c r="Z22" s="35"/>
      <c r="AA22" s="34"/>
      <c r="AB22" s="815"/>
      <c r="AC22" s="65"/>
      <c r="AF22" s="3"/>
    </row>
    <row r="23" spans="2:32" ht="12.75">
      <c r="B23" s="34"/>
      <c r="C23" s="76"/>
      <c r="D23" s="61"/>
      <c r="E23" s="87"/>
      <c r="F23" s="43"/>
      <c r="G23" s="75"/>
      <c r="H23" s="43"/>
      <c r="I23" s="40"/>
      <c r="J23" s="42"/>
      <c r="K23" s="40"/>
      <c r="L23" s="42"/>
      <c r="M23" s="35"/>
      <c r="N23" s="42"/>
      <c r="O23" s="35"/>
      <c r="P23" s="42"/>
      <c r="Q23" s="35"/>
      <c r="R23" s="42"/>
      <c r="S23" s="35"/>
      <c r="T23" s="42"/>
      <c r="U23" s="64"/>
      <c r="V23" s="36"/>
      <c r="W23" s="35"/>
      <c r="X23" s="34"/>
      <c r="Y23" s="815"/>
      <c r="Z23" s="35"/>
      <c r="AA23" s="34"/>
      <c r="AB23" s="815"/>
      <c r="AC23" s="65"/>
      <c r="AF23" s="3"/>
    </row>
    <row r="24" spans="2:32" ht="12.75">
      <c r="B24" s="34"/>
      <c r="C24" s="76"/>
      <c r="D24" s="61"/>
      <c r="E24" s="75"/>
      <c r="F24" s="43"/>
      <c r="G24" s="40"/>
      <c r="H24" s="43"/>
      <c r="I24" s="40"/>
      <c r="J24" s="42"/>
      <c r="K24" s="40"/>
      <c r="L24" s="42"/>
      <c r="M24" s="35"/>
      <c r="N24" s="42"/>
      <c r="O24" s="35"/>
      <c r="P24" s="42"/>
      <c r="Q24" s="35"/>
      <c r="R24" s="42"/>
      <c r="S24" s="35"/>
      <c r="T24" s="42"/>
      <c r="U24" s="64"/>
      <c r="V24" s="36"/>
      <c r="W24" s="35"/>
      <c r="X24" s="34"/>
      <c r="Y24" s="815"/>
      <c r="Z24" s="35"/>
      <c r="AA24" s="34"/>
      <c r="AB24" s="815"/>
      <c r="AC24" s="65"/>
      <c r="AF24" s="3"/>
    </row>
    <row r="25" spans="2:32" ht="12.75">
      <c r="B25" s="34"/>
      <c r="C25" s="34"/>
      <c r="D25" s="61"/>
      <c r="E25" s="40"/>
      <c r="F25" s="43"/>
      <c r="G25" s="40"/>
      <c r="H25" s="43"/>
      <c r="I25" s="40"/>
      <c r="J25" s="42"/>
      <c r="K25" s="40"/>
      <c r="L25" s="42"/>
      <c r="M25" s="35"/>
      <c r="N25" s="42"/>
      <c r="O25" s="35"/>
      <c r="P25" s="42"/>
      <c r="Q25" s="35"/>
      <c r="R25" s="42"/>
      <c r="S25" s="35"/>
      <c r="T25" s="42"/>
      <c r="U25" s="64"/>
      <c r="V25" s="36"/>
      <c r="W25" s="35"/>
      <c r="X25" s="34"/>
      <c r="Y25" s="815"/>
      <c r="Z25" s="35"/>
      <c r="AA25" s="34"/>
      <c r="AB25" s="815"/>
      <c r="AC25" s="65"/>
      <c r="AF25" s="3"/>
    </row>
    <row r="26" spans="2:32" ht="12.75">
      <c r="B26" s="34"/>
      <c r="C26" s="76"/>
      <c r="D26" s="61"/>
      <c r="E26" s="75"/>
      <c r="F26" s="43"/>
      <c r="G26" s="40"/>
      <c r="H26" s="43"/>
      <c r="I26" s="40"/>
      <c r="J26" s="42"/>
      <c r="K26" s="40"/>
      <c r="L26" s="42"/>
      <c r="M26" s="35"/>
      <c r="N26" s="42"/>
      <c r="O26" s="35"/>
      <c r="P26" s="42"/>
      <c r="Q26" s="35"/>
      <c r="R26" s="42"/>
      <c r="S26" s="35"/>
      <c r="T26" s="42"/>
      <c r="U26" s="64"/>
      <c r="V26" s="36"/>
      <c r="W26" s="35"/>
      <c r="X26" s="34"/>
      <c r="Y26" s="815"/>
      <c r="Z26" s="35"/>
      <c r="AA26" s="34"/>
      <c r="AB26" s="815"/>
      <c r="AC26" s="65"/>
      <c r="AF26" s="3"/>
    </row>
    <row r="27" spans="2:32" ht="12.75">
      <c r="B27" s="34"/>
      <c r="C27" s="34"/>
      <c r="D27" s="61"/>
      <c r="E27" s="75"/>
      <c r="F27" s="43"/>
      <c r="G27" s="40"/>
      <c r="H27" s="43"/>
      <c r="I27" s="40"/>
      <c r="J27" s="42"/>
      <c r="K27" s="40"/>
      <c r="L27" s="42"/>
      <c r="M27" s="35"/>
      <c r="N27" s="42"/>
      <c r="O27" s="35"/>
      <c r="P27" s="42"/>
      <c r="Q27" s="35"/>
      <c r="R27" s="42"/>
      <c r="S27" s="35"/>
      <c r="T27" s="42"/>
      <c r="U27" s="64"/>
      <c r="V27" s="36"/>
      <c r="W27" s="35"/>
      <c r="X27" s="34"/>
      <c r="Y27" s="815"/>
      <c r="Z27" s="35"/>
      <c r="AA27" s="34"/>
      <c r="AB27" s="815"/>
      <c r="AC27" s="65"/>
      <c r="AF27" s="3"/>
    </row>
    <row r="28" spans="2:32" ht="12.75">
      <c r="B28" s="34"/>
      <c r="C28" s="76"/>
      <c r="D28" s="61"/>
      <c r="E28" s="75"/>
      <c r="F28" s="43"/>
      <c r="G28" s="75"/>
      <c r="H28" s="43"/>
      <c r="I28" s="40"/>
      <c r="J28" s="42"/>
      <c r="K28" s="40"/>
      <c r="L28" s="42"/>
      <c r="M28" s="35"/>
      <c r="N28" s="42"/>
      <c r="O28" s="35"/>
      <c r="P28" s="42"/>
      <c r="Q28" s="35"/>
      <c r="R28" s="42"/>
      <c r="S28" s="35"/>
      <c r="T28" s="42"/>
      <c r="U28" s="64"/>
      <c r="V28" s="36"/>
      <c r="W28" s="35"/>
      <c r="X28" s="34"/>
      <c r="Y28" s="815"/>
      <c r="Z28" s="35"/>
      <c r="AA28" s="34"/>
      <c r="AB28" s="815"/>
      <c r="AC28" s="65"/>
      <c r="AF28" s="3"/>
    </row>
    <row r="29" spans="2:32" ht="12.75" hidden="1">
      <c r="B29" s="34"/>
      <c r="C29" s="34"/>
      <c r="D29" s="61"/>
      <c r="E29" s="40"/>
      <c r="F29" s="43"/>
      <c r="G29" s="40"/>
      <c r="H29" s="43"/>
      <c r="I29" s="40"/>
      <c r="J29" s="42"/>
      <c r="K29" s="40"/>
      <c r="L29" s="42"/>
      <c r="M29" s="35"/>
      <c r="N29" s="42"/>
      <c r="O29" s="35"/>
      <c r="P29" s="42"/>
      <c r="Q29" s="35"/>
      <c r="R29" s="42"/>
      <c r="S29" s="35"/>
      <c r="T29" s="42"/>
      <c r="U29" s="64"/>
      <c r="V29" s="36"/>
      <c r="W29" s="35"/>
      <c r="X29" s="34"/>
      <c r="Y29" s="815"/>
      <c r="Z29" s="35"/>
      <c r="AA29" s="34"/>
      <c r="AB29" s="815"/>
      <c r="AC29" s="65"/>
      <c r="AF29" s="3"/>
    </row>
    <row r="30" spans="2:32" ht="12.75" hidden="1">
      <c r="B30" s="34"/>
      <c r="C30" s="34"/>
      <c r="D30" s="61"/>
      <c r="E30" s="40"/>
      <c r="F30" s="43"/>
      <c r="G30" s="40"/>
      <c r="H30" s="43"/>
      <c r="I30" s="40"/>
      <c r="J30" s="42"/>
      <c r="K30" s="40"/>
      <c r="L30" s="42"/>
      <c r="M30" s="35"/>
      <c r="N30" s="42"/>
      <c r="O30" s="35"/>
      <c r="P30" s="42"/>
      <c r="Q30" s="35"/>
      <c r="R30" s="42"/>
      <c r="S30" s="35"/>
      <c r="T30" s="42"/>
      <c r="U30" s="64"/>
      <c r="V30" s="36"/>
      <c r="W30" s="35"/>
      <c r="X30" s="34"/>
      <c r="Y30" s="815"/>
      <c r="Z30" s="35"/>
      <c r="AA30" s="34"/>
      <c r="AB30" s="815"/>
      <c r="AC30" s="65"/>
      <c r="AF30" s="3"/>
    </row>
    <row r="31" spans="2:32" ht="12.75" hidden="1">
      <c r="B31" s="34"/>
      <c r="C31" s="34"/>
      <c r="D31" s="61"/>
      <c r="E31" s="40"/>
      <c r="F31" s="43"/>
      <c r="G31" s="40"/>
      <c r="H31" s="43"/>
      <c r="I31" s="40"/>
      <c r="J31" s="42"/>
      <c r="K31" s="40"/>
      <c r="L31" s="42"/>
      <c r="M31" s="35"/>
      <c r="N31" s="42"/>
      <c r="O31" s="35"/>
      <c r="P31" s="42"/>
      <c r="Q31" s="35"/>
      <c r="R31" s="42"/>
      <c r="S31" s="35"/>
      <c r="T31" s="42"/>
      <c r="U31" s="64"/>
      <c r="V31" s="36"/>
      <c r="W31" s="35"/>
      <c r="X31" s="34"/>
      <c r="Y31" s="815"/>
      <c r="Z31" s="35"/>
      <c r="AA31" s="34"/>
      <c r="AB31" s="815"/>
      <c r="AC31" s="65"/>
      <c r="AF31" s="3"/>
    </row>
    <row r="32" spans="2:32" ht="12.75" hidden="1">
      <c r="B32" s="34"/>
      <c r="C32" s="34"/>
      <c r="D32" s="61"/>
      <c r="E32" s="40"/>
      <c r="F32" s="43"/>
      <c r="G32" s="40"/>
      <c r="H32" s="43"/>
      <c r="I32" s="40"/>
      <c r="J32" s="42"/>
      <c r="K32" s="40"/>
      <c r="L32" s="42"/>
      <c r="M32" s="35"/>
      <c r="N32" s="42"/>
      <c r="O32" s="35"/>
      <c r="P32" s="42"/>
      <c r="Q32" s="35"/>
      <c r="R32" s="42"/>
      <c r="S32" s="35"/>
      <c r="T32" s="42"/>
      <c r="U32" s="64"/>
      <c r="V32" s="36"/>
      <c r="W32" s="35"/>
      <c r="X32" s="34"/>
      <c r="Y32" s="815"/>
      <c r="Z32" s="35"/>
      <c r="AA32" s="34"/>
      <c r="AB32" s="815"/>
      <c r="AC32" s="65"/>
      <c r="AF32" s="3"/>
    </row>
    <row r="33" spans="2:32" ht="12.75" hidden="1">
      <c r="B33" s="34"/>
      <c r="C33" s="34"/>
      <c r="D33" s="61"/>
      <c r="E33" s="40"/>
      <c r="F33" s="43"/>
      <c r="G33" s="40"/>
      <c r="H33" s="43"/>
      <c r="I33" s="40"/>
      <c r="J33" s="42"/>
      <c r="K33" s="40"/>
      <c r="L33" s="42"/>
      <c r="M33" s="35"/>
      <c r="N33" s="42"/>
      <c r="O33" s="35"/>
      <c r="P33" s="42"/>
      <c r="Q33" s="35"/>
      <c r="R33" s="42"/>
      <c r="S33" s="35"/>
      <c r="T33" s="42"/>
      <c r="U33" s="64"/>
      <c r="V33" s="36"/>
      <c r="W33" s="35"/>
      <c r="X33" s="34"/>
      <c r="Y33" s="815"/>
      <c r="Z33" s="35"/>
      <c r="AA33" s="34"/>
      <c r="AB33" s="815"/>
      <c r="AC33" s="65"/>
      <c r="AF33" s="3"/>
    </row>
    <row r="34" spans="2:32" ht="12.75" hidden="1">
      <c r="B34" s="34"/>
      <c r="C34" s="34"/>
      <c r="D34" s="61"/>
      <c r="E34" s="40"/>
      <c r="F34" s="43"/>
      <c r="G34" s="40"/>
      <c r="H34" s="43"/>
      <c r="I34" s="40"/>
      <c r="J34" s="42"/>
      <c r="K34" s="40"/>
      <c r="L34" s="42"/>
      <c r="M34" s="35"/>
      <c r="N34" s="42"/>
      <c r="O34" s="35"/>
      <c r="P34" s="42"/>
      <c r="Q34" s="35"/>
      <c r="R34" s="42"/>
      <c r="S34" s="35"/>
      <c r="T34" s="42"/>
      <c r="U34" s="64"/>
      <c r="V34" s="36"/>
      <c r="W34" s="35"/>
      <c r="X34" s="34"/>
      <c r="Y34" s="815"/>
      <c r="Z34" s="35"/>
      <c r="AA34" s="34"/>
      <c r="AB34" s="815"/>
      <c r="AC34" s="65"/>
      <c r="AF34" s="3"/>
    </row>
    <row r="35" spans="2:32" ht="12.75" hidden="1">
      <c r="B35" s="34"/>
      <c r="C35" s="34"/>
      <c r="D35" s="61"/>
      <c r="E35" s="40"/>
      <c r="F35" s="43"/>
      <c r="G35" s="40"/>
      <c r="H35" s="43"/>
      <c r="I35" s="40"/>
      <c r="J35" s="42"/>
      <c r="K35" s="40"/>
      <c r="L35" s="42"/>
      <c r="M35" s="35"/>
      <c r="N35" s="42"/>
      <c r="O35" s="35"/>
      <c r="P35" s="42"/>
      <c r="Q35" s="35"/>
      <c r="R35" s="42"/>
      <c r="S35" s="35"/>
      <c r="T35" s="42"/>
      <c r="U35" s="64"/>
      <c r="V35" s="36"/>
      <c r="W35" s="35"/>
      <c r="X35" s="34"/>
      <c r="Y35" s="815"/>
      <c r="Z35" s="35"/>
      <c r="AA35" s="34"/>
      <c r="AB35" s="815"/>
      <c r="AC35" s="65"/>
      <c r="AF35" s="3"/>
    </row>
    <row r="36" spans="2:32" ht="12.75" hidden="1">
      <c r="B36" s="34"/>
      <c r="C36" s="34"/>
      <c r="D36" s="61"/>
      <c r="E36" s="40"/>
      <c r="F36" s="43"/>
      <c r="G36" s="40"/>
      <c r="H36" s="43"/>
      <c r="I36" s="40"/>
      <c r="J36" s="42"/>
      <c r="K36" s="40"/>
      <c r="L36" s="42"/>
      <c r="M36" s="35"/>
      <c r="N36" s="42"/>
      <c r="O36" s="35"/>
      <c r="P36" s="42"/>
      <c r="Q36" s="35"/>
      <c r="R36" s="42"/>
      <c r="S36" s="35"/>
      <c r="T36" s="42"/>
      <c r="U36" s="64"/>
      <c r="V36" s="36"/>
      <c r="W36" s="35"/>
      <c r="X36" s="34"/>
      <c r="Y36" s="815"/>
      <c r="Z36" s="35"/>
      <c r="AA36" s="34"/>
      <c r="AB36" s="815"/>
      <c r="AC36" s="65"/>
      <c r="AF36" s="3"/>
    </row>
    <row r="37" spans="2:32" ht="12.75" hidden="1">
      <c r="B37" s="34"/>
      <c r="C37" s="34"/>
      <c r="D37" s="61"/>
      <c r="E37" s="40"/>
      <c r="F37" s="43"/>
      <c r="G37" s="40"/>
      <c r="H37" s="43"/>
      <c r="I37" s="40"/>
      <c r="J37" s="42"/>
      <c r="K37" s="40"/>
      <c r="L37" s="42"/>
      <c r="M37" s="35"/>
      <c r="N37" s="42"/>
      <c r="O37" s="35"/>
      <c r="P37" s="42"/>
      <c r="Q37" s="35"/>
      <c r="R37" s="42"/>
      <c r="S37" s="35"/>
      <c r="T37" s="42"/>
      <c r="U37" s="64"/>
      <c r="V37" s="36"/>
      <c r="W37" s="35"/>
      <c r="X37" s="34"/>
      <c r="Y37" s="815"/>
      <c r="Z37" s="35"/>
      <c r="AA37" s="34"/>
      <c r="AB37" s="815"/>
      <c r="AC37" s="65"/>
      <c r="AF37" s="3"/>
    </row>
    <row r="38" spans="2:32" ht="12.75" hidden="1">
      <c r="B38" s="34"/>
      <c r="C38" s="34"/>
      <c r="D38" s="61"/>
      <c r="E38" s="40"/>
      <c r="F38" s="43"/>
      <c r="G38" s="40"/>
      <c r="H38" s="43"/>
      <c r="I38" s="40"/>
      <c r="J38" s="42"/>
      <c r="K38" s="40"/>
      <c r="L38" s="42"/>
      <c r="M38" s="35"/>
      <c r="N38" s="42"/>
      <c r="O38" s="35"/>
      <c r="P38" s="42"/>
      <c r="Q38" s="35"/>
      <c r="R38" s="42"/>
      <c r="S38" s="35"/>
      <c r="T38" s="42"/>
      <c r="U38" s="64"/>
      <c r="V38" s="36"/>
      <c r="W38" s="35"/>
      <c r="X38" s="34"/>
      <c r="Y38" s="815"/>
      <c r="Z38" s="35"/>
      <c r="AA38" s="34"/>
      <c r="AB38" s="815"/>
      <c r="AC38" s="65"/>
      <c r="AF38" s="3"/>
    </row>
    <row r="39" spans="2:32" ht="12.75">
      <c r="B39" s="34"/>
      <c r="C39" s="34"/>
      <c r="D39" s="61"/>
      <c r="E39" s="40"/>
      <c r="F39" s="43"/>
      <c r="G39" s="40"/>
      <c r="H39" s="43"/>
      <c r="I39" s="40"/>
      <c r="J39" s="42"/>
      <c r="K39" s="40"/>
      <c r="L39" s="63"/>
      <c r="M39" s="35"/>
      <c r="N39" s="42"/>
      <c r="O39" s="35"/>
      <c r="P39" s="42"/>
      <c r="Q39" s="35"/>
      <c r="R39" s="42"/>
      <c r="S39" s="35"/>
      <c r="T39" s="42"/>
      <c r="U39" s="64"/>
      <c r="V39" s="36"/>
      <c r="W39" s="35"/>
      <c r="X39" s="34"/>
      <c r="Y39" s="815"/>
      <c r="Z39" s="35"/>
      <c r="AA39" s="34"/>
      <c r="AB39" s="815"/>
      <c r="AC39" s="65"/>
      <c r="AF39" s="3"/>
    </row>
    <row r="40" spans="2:32" ht="12.75">
      <c r="B40" s="34"/>
      <c r="C40" s="34"/>
      <c r="D40" s="61"/>
      <c r="E40" s="40"/>
      <c r="F40" s="43"/>
      <c r="G40" s="40"/>
      <c r="H40" s="43"/>
      <c r="I40" s="40"/>
      <c r="J40" s="42"/>
      <c r="K40" s="75"/>
      <c r="L40" s="63"/>
      <c r="M40" s="35"/>
      <c r="N40" s="42"/>
      <c r="O40" s="35"/>
      <c r="P40" s="42"/>
      <c r="Q40" s="35"/>
      <c r="R40" s="42"/>
      <c r="S40" s="35"/>
      <c r="T40" s="42"/>
      <c r="U40" s="64"/>
      <c r="V40" s="36"/>
      <c r="W40" s="35"/>
      <c r="X40" s="34"/>
      <c r="Y40" s="815"/>
      <c r="Z40" s="35"/>
      <c r="AA40" s="34"/>
      <c r="AB40" s="815"/>
      <c r="AC40" s="65"/>
      <c r="AF40" s="3"/>
    </row>
    <row r="41" spans="1:29" ht="12.75">
      <c r="A41" s="51"/>
      <c r="B41" s="34"/>
      <c r="C41" s="34"/>
      <c r="D41" s="61"/>
      <c r="E41" s="40"/>
      <c r="F41" s="43"/>
      <c r="G41" s="40"/>
      <c r="H41" s="43"/>
      <c r="I41" s="35"/>
      <c r="J41" s="42"/>
      <c r="K41" s="35"/>
      <c r="L41" s="63"/>
      <c r="M41" s="35"/>
      <c r="N41" s="42"/>
      <c r="O41" s="35"/>
      <c r="P41" s="42"/>
      <c r="Q41" s="35"/>
      <c r="R41" s="42"/>
      <c r="S41" s="35"/>
      <c r="T41" s="42"/>
      <c r="U41" s="64"/>
      <c r="V41" s="36"/>
      <c r="W41" s="35"/>
      <c r="X41" s="34"/>
      <c r="Y41" s="815"/>
      <c r="Z41" s="35"/>
      <c r="AA41" s="34"/>
      <c r="AB41" s="815"/>
      <c r="AC41" s="65"/>
    </row>
    <row r="42" spans="1:29" ht="12.75">
      <c r="A42" s="51"/>
      <c r="B42" s="34"/>
      <c r="C42" s="34"/>
      <c r="D42" s="61"/>
      <c r="E42" s="40"/>
      <c r="F42" s="43"/>
      <c r="G42" s="40"/>
      <c r="H42" s="43"/>
      <c r="I42" s="35"/>
      <c r="J42" s="42"/>
      <c r="K42" s="35"/>
      <c r="L42" s="42"/>
      <c r="M42" s="62"/>
      <c r="N42" s="63"/>
      <c r="O42" s="62"/>
      <c r="P42" s="63"/>
      <c r="Q42" s="62"/>
      <c r="R42" s="63"/>
      <c r="S42" s="62"/>
      <c r="T42" s="63"/>
      <c r="U42" s="64"/>
      <c r="V42" s="51"/>
      <c r="W42" s="62"/>
      <c r="X42" s="51"/>
      <c r="Y42" s="880"/>
      <c r="Z42" s="62"/>
      <c r="AA42" s="51"/>
      <c r="AB42" s="880"/>
      <c r="AC42" s="65"/>
    </row>
    <row r="43" spans="1:29" ht="12.75">
      <c r="A43" s="51"/>
      <c r="B43" s="34"/>
      <c r="C43" s="34"/>
      <c r="D43" s="61"/>
      <c r="E43" s="40"/>
      <c r="F43" s="43"/>
      <c r="G43" s="40"/>
      <c r="H43" s="43"/>
      <c r="I43" s="35"/>
      <c r="J43" s="42"/>
      <c r="K43" s="66"/>
      <c r="L43" s="42"/>
      <c r="M43" s="62"/>
      <c r="N43" s="63"/>
      <c r="O43" s="62"/>
      <c r="P43" s="63"/>
      <c r="Q43" s="62"/>
      <c r="R43" s="63"/>
      <c r="S43" s="62"/>
      <c r="T43" s="63"/>
      <c r="U43" s="64"/>
      <c r="V43" s="51"/>
      <c r="W43" s="62"/>
      <c r="X43" s="51"/>
      <c r="Y43" s="880"/>
      <c r="Z43" s="62"/>
      <c r="AA43" s="51"/>
      <c r="AB43" s="880"/>
      <c r="AC43" s="65"/>
    </row>
    <row r="44" spans="1:29" ht="12.75">
      <c r="A44" s="51"/>
      <c r="B44" s="34"/>
      <c r="C44" s="34"/>
      <c r="D44" s="61"/>
      <c r="E44" s="40"/>
      <c r="F44" s="43"/>
      <c r="G44" s="35"/>
      <c r="H44" s="43"/>
      <c r="I44" s="35"/>
      <c r="J44" s="42"/>
      <c r="K44" s="35"/>
      <c r="L44" s="42"/>
      <c r="M44" s="62"/>
      <c r="N44" s="63"/>
      <c r="O44" s="62"/>
      <c r="P44" s="63"/>
      <c r="Q44" s="62"/>
      <c r="R44" s="63"/>
      <c r="S44" s="62"/>
      <c r="T44" s="63"/>
      <c r="U44" s="64"/>
      <c r="V44" s="51"/>
      <c r="W44" s="62"/>
      <c r="X44" s="51"/>
      <c r="Y44" s="880"/>
      <c r="Z44" s="62"/>
      <c r="AA44" s="51"/>
      <c r="AB44" s="880"/>
      <c r="AC44" s="65"/>
    </row>
    <row r="45" spans="1:29" ht="12.75">
      <c r="A45" s="51"/>
      <c r="B45" s="51"/>
      <c r="C45" s="51"/>
      <c r="D45" s="36"/>
      <c r="E45" s="67"/>
      <c r="F45" s="68"/>
      <c r="G45" s="62"/>
      <c r="H45" s="68"/>
      <c r="I45" s="62"/>
      <c r="J45" s="63"/>
      <c r="K45" s="62"/>
      <c r="L45" s="63"/>
      <c r="M45" s="62"/>
      <c r="N45" s="63"/>
      <c r="O45" s="62"/>
      <c r="P45" s="63"/>
      <c r="Q45" s="62"/>
      <c r="R45" s="63"/>
      <c r="S45" s="62"/>
      <c r="T45" s="63"/>
      <c r="U45" s="64"/>
      <c r="V45" s="51"/>
      <c r="W45" s="62"/>
      <c r="X45" s="51"/>
      <c r="Y45" s="880"/>
      <c r="Z45" s="62"/>
      <c r="AA45" s="51"/>
      <c r="AB45" s="880"/>
      <c r="AC45" s="65"/>
    </row>
    <row r="46" spans="4:29" ht="12.75">
      <c r="D46" s="51"/>
      <c r="E46" s="62"/>
      <c r="F46" s="51"/>
      <c r="G46" s="62"/>
      <c r="H46" s="51"/>
      <c r="I46" s="62"/>
      <c r="J46" s="51"/>
      <c r="K46" s="62"/>
      <c r="L46" s="51"/>
      <c r="M46" s="62"/>
      <c r="N46" s="51"/>
      <c r="O46" s="62"/>
      <c r="P46" s="51"/>
      <c r="Q46" s="62"/>
      <c r="R46" s="51"/>
      <c r="S46" s="62"/>
      <c r="T46" s="51"/>
      <c r="U46" s="51"/>
      <c r="V46" s="51"/>
      <c r="W46" s="62"/>
      <c r="X46" s="51"/>
      <c r="Y46" s="880"/>
      <c r="Z46" s="62"/>
      <c r="AA46" s="51"/>
      <c r="AB46" s="880"/>
      <c r="AC46" s="51"/>
    </row>
    <row r="47" spans="4:29" ht="12.75">
      <c r="D47" s="51"/>
      <c r="E47" s="62"/>
      <c r="F47" s="51"/>
      <c r="G47" s="62"/>
      <c r="H47" s="51"/>
      <c r="I47" s="62"/>
      <c r="J47" s="51"/>
      <c r="K47" s="62"/>
      <c r="L47" s="51"/>
      <c r="M47" s="62"/>
      <c r="N47" s="51"/>
      <c r="O47" s="62"/>
      <c r="P47" s="51"/>
      <c r="Q47" s="62"/>
      <c r="R47" s="51"/>
      <c r="S47" s="62"/>
      <c r="T47" s="51"/>
      <c r="U47" s="51"/>
      <c r="V47" s="51"/>
      <c r="W47" s="62"/>
      <c r="X47" s="51"/>
      <c r="Y47" s="880"/>
      <c r="Z47" s="62"/>
      <c r="AA47" s="51"/>
      <c r="AB47" s="880"/>
      <c r="AC47" s="51"/>
    </row>
    <row r="48" spans="4:29" ht="12.75">
      <c r="D48" s="51"/>
      <c r="E48" s="62"/>
      <c r="F48" s="51"/>
      <c r="G48" s="62"/>
      <c r="H48" s="51"/>
      <c r="I48" s="62"/>
      <c r="J48" s="51"/>
      <c r="K48" s="62"/>
      <c r="L48" s="51"/>
      <c r="M48" s="62"/>
      <c r="N48" s="51"/>
      <c r="O48" s="62"/>
      <c r="P48" s="51"/>
      <c r="Q48" s="62"/>
      <c r="R48" s="51"/>
      <c r="S48" s="62"/>
      <c r="T48" s="51"/>
      <c r="U48" s="51"/>
      <c r="V48" s="51"/>
      <c r="W48" s="62"/>
      <c r="X48" s="51"/>
      <c r="Y48" s="880"/>
      <c r="Z48" s="62"/>
      <c r="AA48" s="51"/>
      <c r="AB48" s="880"/>
      <c r="AC48" s="51"/>
    </row>
    <row r="49" spans="4:29" ht="12.75">
      <c r="D49" s="51"/>
      <c r="E49" s="62"/>
      <c r="F49" s="51"/>
      <c r="G49" s="62"/>
      <c r="H49" s="51"/>
      <c r="I49" s="62"/>
      <c r="J49" s="51"/>
      <c r="K49" s="62"/>
      <c r="L49" s="51"/>
      <c r="M49" s="62"/>
      <c r="N49" s="51"/>
      <c r="O49" s="62"/>
      <c r="P49" s="51"/>
      <c r="Q49" s="62"/>
      <c r="R49" s="51"/>
      <c r="S49" s="62"/>
      <c r="T49" s="51"/>
      <c r="U49" s="51"/>
      <c r="V49" s="51"/>
      <c r="W49" s="62"/>
      <c r="X49" s="51"/>
      <c r="Y49" s="880"/>
      <c r="Z49" s="62"/>
      <c r="AA49" s="51"/>
      <c r="AB49" s="880"/>
      <c r="AC49" s="51"/>
    </row>
    <row r="50" spans="4:29" ht="12.75">
      <c r="D50" s="51"/>
      <c r="E50" s="62"/>
      <c r="F50" s="51"/>
      <c r="G50" s="62"/>
      <c r="H50" s="51"/>
      <c r="I50" s="62"/>
      <c r="J50" s="51"/>
      <c r="K50" s="62"/>
      <c r="L50" s="51"/>
      <c r="M50" s="62"/>
      <c r="N50" s="51"/>
      <c r="O50" s="62"/>
      <c r="P50" s="51"/>
      <c r="Q50" s="62"/>
      <c r="R50" s="51"/>
      <c r="S50" s="62"/>
      <c r="T50" s="51"/>
      <c r="U50" s="51"/>
      <c r="V50" s="51"/>
      <c r="W50" s="62"/>
      <c r="X50" s="51"/>
      <c r="Y50" s="880"/>
      <c r="Z50" s="62"/>
      <c r="AA50" s="51"/>
      <c r="AB50" s="880"/>
      <c r="AC50" s="51"/>
    </row>
    <row r="51" spans="4:29" ht="12.75">
      <c r="D51" s="51"/>
      <c r="E51" s="62"/>
      <c r="F51" s="51"/>
      <c r="G51" s="62"/>
      <c r="H51" s="51"/>
      <c r="I51" s="62"/>
      <c r="J51" s="51"/>
      <c r="K51" s="62"/>
      <c r="L51" s="51"/>
      <c r="M51" s="62"/>
      <c r="N51" s="51"/>
      <c r="O51" s="62"/>
      <c r="P51" s="51"/>
      <c r="Q51" s="62"/>
      <c r="R51" s="51"/>
      <c r="S51" s="62"/>
      <c r="T51" s="51"/>
      <c r="U51" s="51"/>
      <c r="V51" s="51"/>
      <c r="W51" s="62"/>
      <c r="X51" s="51"/>
      <c r="Y51" s="880"/>
      <c r="Z51" s="62"/>
      <c r="AA51" s="51"/>
      <c r="AB51" s="880"/>
      <c r="AC51" s="51"/>
    </row>
    <row r="52" spans="4:29" ht="12.75">
      <c r="D52" s="51"/>
      <c r="E52" s="62"/>
      <c r="F52" s="51"/>
      <c r="G52" s="62"/>
      <c r="H52" s="51"/>
      <c r="I52" s="62"/>
      <c r="J52" s="51"/>
      <c r="K52" s="62"/>
      <c r="L52" s="51"/>
      <c r="M52" s="62"/>
      <c r="N52" s="51"/>
      <c r="O52" s="62"/>
      <c r="P52" s="51"/>
      <c r="Q52" s="62"/>
      <c r="R52" s="51"/>
      <c r="S52" s="62"/>
      <c r="T52" s="51"/>
      <c r="U52" s="51"/>
      <c r="V52" s="51"/>
      <c r="W52" s="62"/>
      <c r="X52" s="51"/>
      <c r="Y52" s="880"/>
      <c r="Z52" s="62"/>
      <c r="AA52" s="51"/>
      <c r="AB52" s="880"/>
      <c r="AC52" s="51"/>
    </row>
    <row r="53" spans="4:29" ht="12.75">
      <c r="D53" s="51"/>
      <c r="E53" s="62"/>
      <c r="F53" s="51"/>
      <c r="G53" s="62"/>
      <c r="H53" s="51"/>
      <c r="I53" s="62"/>
      <c r="J53" s="51"/>
      <c r="K53" s="62"/>
      <c r="L53" s="51"/>
      <c r="M53" s="62"/>
      <c r="N53" s="51"/>
      <c r="O53" s="62"/>
      <c r="P53" s="51"/>
      <c r="Q53" s="62"/>
      <c r="R53" s="51"/>
      <c r="S53" s="62"/>
      <c r="T53" s="51"/>
      <c r="U53" s="51"/>
      <c r="V53" s="51"/>
      <c r="W53" s="62"/>
      <c r="X53" s="51"/>
      <c r="Y53" s="880"/>
      <c r="Z53" s="62"/>
      <c r="AA53" s="51"/>
      <c r="AB53" s="880"/>
      <c r="AC53" s="51"/>
    </row>
    <row r="54" spans="4:29" ht="12.75">
      <c r="D54" s="51"/>
      <c r="E54" s="62"/>
      <c r="F54" s="51"/>
      <c r="G54" s="62"/>
      <c r="H54" s="51"/>
      <c r="I54" s="62"/>
      <c r="J54" s="51"/>
      <c r="K54" s="62"/>
      <c r="L54" s="51"/>
      <c r="M54" s="62"/>
      <c r="N54" s="51"/>
      <c r="O54" s="62"/>
      <c r="P54" s="51"/>
      <c r="Q54" s="62"/>
      <c r="R54" s="51"/>
      <c r="S54" s="62"/>
      <c r="T54" s="51"/>
      <c r="U54" s="51"/>
      <c r="V54" s="51"/>
      <c r="W54" s="62"/>
      <c r="X54" s="51"/>
      <c r="Y54" s="880"/>
      <c r="Z54" s="62"/>
      <c r="AA54" s="51"/>
      <c r="AB54" s="880"/>
      <c r="AC54" s="51"/>
    </row>
    <row r="55" spans="4:29" ht="12.75">
      <c r="D55" s="51"/>
      <c r="E55" s="62"/>
      <c r="F55" s="51"/>
      <c r="G55" s="62"/>
      <c r="H55" s="51"/>
      <c r="I55" s="62"/>
      <c r="J55" s="51"/>
      <c r="K55" s="62"/>
      <c r="L55" s="51"/>
      <c r="M55" s="62"/>
      <c r="N55" s="51"/>
      <c r="O55" s="62"/>
      <c r="P55" s="51"/>
      <c r="Q55" s="62"/>
      <c r="R55" s="51"/>
      <c r="S55" s="62"/>
      <c r="T55" s="51"/>
      <c r="U55" s="51"/>
      <c r="V55" s="51"/>
      <c r="W55" s="62"/>
      <c r="X55" s="51"/>
      <c r="Y55" s="880"/>
      <c r="Z55" s="62"/>
      <c r="AA55" s="51"/>
      <c r="AB55" s="880"/>
      <c r="AC55" s="51"/>
    </row>
    <row r="56" spans="4:29" ht="12.75">
      <c r="D56" s="51"/>
      <c r="E56" s="62"/>
      <c r="F56" s="51"/>
      <c r="G56" s="62"/>
      <c r="H56" s="51"/>
      <c r="I56" s="62"/>
      <c r="J56" s="51"/>
      <c r="K56" s="62"/>
      <c r="L56" s="51"/>
      <c r="M56" s="62"/>
      <c r="N56" s="51"/>
      <c r="O56" s="62"/>
      <c r="P56" s="51"/>
      <c r="Q56" s="62"/>
      <c r="R56" s="51"/>
      <c r="S56" s="62"/>
      <c r="T56" s="51"/>
      <c r="U56" s="51"/>
      <c r="V56" s="51"/>
      <c r="W56" s="62"/>
      <c r="X56" s="51"/>
      <c r="Y56" s="880"/>
      <c r="Z56" s="62"/>
      <c r="AA56" s="51"/>
      <c r="AB56" s="880"/>
      <c r="AC56" s="51"/>
    </row>
    <row r="57" spans="4:29" ht="12.75">
      <c r="D57" s="51"/>
      <c r="E57" s="62"/>
      <c r="F57" s="51"/>
      <c r="G57" s="62"/>
      <c r="H57" s="51"/>
      <c r="I57" s="62"/>
      <c r="J57" s="51"/>
      <c r="K57" s="62"/>
      <c r="L57" s="51"/>
      <c r="M57" s="62"/>
      <c r="N57" s="51"/>
      <c r="O57" s="62"/>
      <c r="P57" s="51"/>
      <c r="Q57" s="62"/>
      <c r="R57" s="51"/>
      <c r="S57" s="62"/>
      <c r="T57" s="51"/>
      <c r="U57" s="51"/>
      <c r="V57" s="51"/>
      <c r="W57" s="62"/>
      <c r="X57" s="51"/>
      <c r="Y57" s="880"/>
      <c r="Z57" s="62"/>
      <c r="AA57" s="51"/>
      <c r="AB57" s="880"/>
      <c r="AC57" s="51"/>
    </row>
    <row r="58" spans="4:29" ht="12.75">
      <c r="D58" s="51"/>
      <c r="E58" s="62"/>
      <c r="F58" s="51"/>
      <c r="G58" s="62"/>
      <c r="H58" s="51"/>
      <c r="I58" s="62"/>
      <c r="J58" s="51"/>
      <c r="K58" s="62"/>
      <c r="L58" s="51"/>
      <c r="M58" s="62"/>
      <c r="N58" s="51"/>
      <c r="O58" s="62"/>
      <c r="P58" s="51"/>
      <c r="Q58" s="62"/>
      <c r="R58" s="51"/>
      <c r="S58" s="62"/>
      <c r="T58" s="51"/>
      <c r="U58" s="51"/>
      <c r="V58" s="51"/>
      <c r="W58" s="62"/>
      <c r="X58" s="51"/>
      <c r="Y58" s="880"/>
      <c r="Z58" s="62"/>
      <c r="AA58" s="51"/>
      <c r="AB58" s="880"/>
      <c r="AC58" s="51"/>
    </row>
    <row r="59" spans="4:29" ht="12.75">
      <c r="D59" s="51"/>
      <c r="E59" s="62"/>
      <c r="F59" s="51"/>
      <c r="G59" s="62"/>
      <c r="H59" s="51"/>
      <c r="I59" s="62"/>
      <c r="J59" s="51"/>
      <c r="K59" s="62"/>
      <c r="L59" s="51"/>
      <c r="M59" s="62"/>
      <c r="N59" s="51"/>
      <c r="O59" s="62"/>
      <c r="P59" s="51"/>
      <c r="Q59" s="62"/>
      <c r="R59" s="51"/>
      <c r="S59" s="62"/>
      <c r="T59" s="51"/>
      <c r="U59" s="51"/>
      <c r="V59" s="51"/>
      <c r="W59" s="62"/>
      <c r="X59" s="51"/>
      <c r="Y59" s="880"/>
      <c r="Z59" s="62"/>
      <c r="AA59" s="51"/>
      <c r="AB59" s="880"/>
      <c r="AC59" s="51"/>
    </row>
    <row r="60" spans="4:29" ht="12.75">
      <c r="D60" s="51"/>
      <c r="E60" s="62"/>
      <c r="F60" s="51"/>
      <c r="G60" s="62"/>
      <c r="H60" s="51"/>
      <c r="I60" s="62"/>
      <c r="J60" s="51"/>
      <c r="K60" s="62"/>
      <c r="L60" s="51"/>
      <c r="M60" s="62"/>
      <c r="N60" s="51"/>
      <c r="O60" s="62"/>
      <c r="P60" s="51"/>
      <c r="Q60" s="62"/>
      <c r="R60" s="51"/>
      <c r="S60" s="62"/>
      <c r="T60" s="51"/>
      <c r="U60" s="51"/>
      <c r="V60" s="51"/>
      <c r="W60" s="62"/>
      <c r="X60" s="51"/>
      <c r="Y60" s="880"/>
      <c r="Z60" s="62"/>
      <c r="AA60" s="51"/>
      <c r="AB60" s="880"/>
      <c r="AC60" s="51"/>
    </row>
    <row r="61" spans="4:29" ht="12.75">
      <c r="D61" s="51"/>
      <c r="E61" s="62"/>
      <c r="F61" s="51"/>
      <c r="G61" s="62"/>
      <c r="H61" s="51"/>
      <c r="I61" s="62"/>
      <c r="J61" s="51"/>
      <c r="K61" s="62"/>
      <c r="L61" s="51"/>
      <c r="M61" s="62"/>
      <c r="N61" s="51"/>
      <c r="O61" s="62"/>
      <c r="P61" s="51"/>
      <c r="Q61" s="62"/>
      <c r="R61" s="51"/>
      <c r="S61" s="62"/>
      <c r="T61" s="51"/>
      <c r="U61" s="51"/>
      <c r="V61" s="51"/>
      <c r="W61" s="62"/>
      <c r="X61" s="51"/>
      <c r="Y61" s="880"/>
      <c r="Z61" s="62"/>
      <c r="AA61" s="51"/>
      <c r="AB61" s="880"/>
      <c r="AC61" s="51"/>
    </row>
    <row r="62" spans="4:29" ht="12.75">
      <c r="D62" s="51"/>
      <c r="E62" s="62"/>
      <c r="F62" s="51"/>
      <c r="G62" s="62"/>
      <c r="H62" s="51"/>
      <c r="I62" s="62"/>
      <c r="J62" s="51"/>
      <c r="K62" s="62"/>
      <c r="L62" s="51"/>
      <c r="M62" s="62"/>
      <c r="N62" s="51"/>
      <c r="O62" s="62"/>
      <c r="P62" s="51"/>
      <c r="Q62" s="62"/>
      <c r="R62" s="51"/>
      <c r="S62" s="62"/>
      <c r="T62" s="51"/>
      <c r="U62" s="51"/>
      <c r="V62" s="51"/>
      <c r="W62" s="62"/>
      <c r="X62" s="51"/>
      <c r="Y62" s="880"/>
      <c r="Z62" s="62"/>
      <c r="AA62" s="51"/>
      <c r="AB62" s="880"/>
      <c r="AC62" s="51"/>
    </row>
    <row r="63" spans="4:29" ht="12.75">
      <c r="D63" s="51"/>
      <c r="E63" s="62"/>
      <c r="F63" s="51"/>
      <c r="G63" s="62"/>
      <c r="H63" s="51"/>
      <c r="I63" s="62"/>
      <c r="J63" s="51"/>
      <c r="K63" s="62"/>
      <c r="L63" s="51"/>
      <c r="M63" s="62"/>
      <c r="N63" s="51"/>
      <c r="O63" s="62"/>
      <c r="P63" s="51"/>
      <c r="Q63" s="62"/>
      <c r="R63" s="51"/>
      <c r="S63" s="62"/>
      <c r="T63" s="51"/>
      <c r="U63" s="51"/>
      <c r="V63" s="51"/>
      <c r="W63" s="62"/>
      <c r="X63" s="51"/>
      <c r="Y63" s="880"/>
      <c r="Z63" s="62"/>
      <c r="AA63" s="51"/>
      <c r="AB63" s="880"/>
      <c r="AC63" s="51"/>
    </row>
    <row r="64" spans="4:29" ht="12.75">
      <c r="D64" s="51"/>
      <c r="E64" s="62"/>
      <c r="F64" s="51"/>
      <c r="G64" s="62"/>
      <c r="H64" s="51"/>
      <c r="I64" s="62"/>
      <c r="J64" s="51"/>
      <c r="K64" s="62"/>
      <c r="L64" s="51"/>
      <c r="M64" s="62"/>
      <c r="N64" s="51"/>
      <c r="O64" s="62"/>
      <c r="P64" s="51"/>
      <c r="Q64" s="62"/>
      <c r="R64" s="51"/>
      <c r="S64" s="62"/>
      <c r="T64" s="51"/>
      <c r="U64" s="51"/>
      <c r="V64" s="51"/>
      <c r="W64" s="62"/>
      <c r="X64" s="51"/>
      <c r="Y64" s="880"/>
      <c r="Z64" s="62"/>
      <c r="AA64" s="51"/>
      <c r="AB64" s="880"/>
      <c r="AC64" s="51"/>
    </row>
    <row r="65" spans="4:29" ht="12.75">
      <c r="D65" s="51"/>
      <c r="E65" s="62"/>
      <c r="F65" s="51"/>
      <c r="G65" s="62"/>
      <c r="H65" s="51"/>
      <c r="I65" s="62"/>
      <c r="J65" s="51"/>
      <c r="K65" s="62"/>
      <c r="L65" s="51"/>
      <c r="M65" s="62"/>
      <c r="N65" s="51"/>
      <c r="O65" s="62"/>
      <c r="P65" s="51"/>
      <c r="Q65" s="62"/>
      <c r="R65" s="51"/>
      <c r="S65" s="62"/>
      <c r="T65" s="51"/>
      <c r="U65" s="51"/>
      <c r="V65" s="51"/>
      <c r="W65" s="62"/>
      <c r="X65" s="51"/>
      <c r="Y65" s="880"/>
      <c r="Z65" s="62"/>
      <c r="AA65" s="51"/>
      <c r="AB65" s="880"/>
      <c r="AC65" s="51"/>
    </row>
    <row r="66" spans="4:29" ht="12.75">
      <c r="D66" s="51"/>
      <c r="E66" s="62"/>
      <c r="F66" s="51"/>
      <c r="G66" s="62"/>
      <c r="H66" s="51"/>
      <c r="I66" s="62"/>
      <c r="J66" s="51"/>
      <c r="K66" s="62"/>
      <c r="L66" s="51"/>
      <c r="M66" s="62"/>
      <c r="N66" s="51"/>
      <c r="O66" s="62"/>
      <c r="P66" s="51"/>
      <c r="Q66" s="62"/>
      <c r="R66" s="51"/>
      <c r="S66" s="62"/>
      <c r="T66" s="51"/>
      <c r="U66" s="51"/>
      <c r="V66" s="51"/>
      <c r="W66" s="62"/>
      <c r="X66" s="51"/>
      <c r="Y66" s="880"/>
      <c r="Z66" s="62"/>
      <c r="AA66" s="51"/>
      <c r="AB66" s="880"/>
      <c r="AC66" s="51"/>
    </row>
    <row r="67" spans="4:29" ht="12.75">
      <c r="D67" s="51"/>
      <c r="E67" s="62"/>
      <c r="F67" s="51"/>
      <c r="G67" s="62"/>
      <c r="H67" s="51"/>
      <c r="I67" s="62"/>
      <c r="J67" s="51"/>
      <c r="K67" s="62"/>
      <c r="L67" s="51"/>
      <c r="M67" s="62"/>
      <c r="N67" s="51"/>
      <c r="O67" s="62"/>
      <c r="P67" s="51"/>
      <c r="Q67" s="62"/>
      <c r="R67" s="51"/>
      <c r="S67" s="62"/>
      <c r="T67" s="51"/>
      <c r="U67" s="51"/>
      <c r="V67" s="51"/>
      <c r="W67" s="62"/>
      <c r="X67" s="51"/>
      <c r="Y67" s="880"/>
      <c r="Z67" s="62"/>
      <c r="AA67" s="51"/>
      <c r="AB67" s="880"/>
      <c r="AC67" s="51"/>
    </row>
    <row r="68" spans="4:29" ht="12.75">
      <c r="D68" s="51"/>
      <c r="E68" s="62"/>
      <c r="F68" s="51"/>
      <c r="G68" s="62"/>
      <c r="H68" s="51"/>
      <c r="I68" s="62"/>
      <c r="J68" s="51"/>
      <c r="K68" s="62"/>
      <c r="L68" s="51"/>
      <c r="M68" s="62"/>
      <c r="N68" s="51"/>
      <c r="O68" s="62"/>
      <c r="P68" s="51"/>
      <c r="Q68" s="62"/>
      <c r="R68" s="51"/>
      <c r="S68" s="62"/>
      <c r="T68" s="51"/>
      <c r="U68" s="51"/>
      <c r="V68" s="51"/>
      <c r="W68" s="62"/>
      <c r="X68" s="51"/>
      <c r="Y68" s="880"/>
      <c r="Z68" s="62"/>
      <c r="AA68" s="51"/>
      <c r="AB68" s="880"/>
      <c r="AC68" s="51"/>
    </row>
    <row r="69" spans="4:29" ht="12.75">
      <c r="D69" s="51"/>
      <c r="E69" s="62"/>
      <c r="F69" s="51"/>
      <c r="G69" s="62"/>
      <c r="H69" s="51"/>
      <c r="I69" s="62"/>
      <c r="J69" s="51"/>
      <c r="K69" s="62"/>
      <c r="L69" s="51"/>
      <c r="M69" s="62"/>
      <c r="N69" s="51"/>
      <c r="O69" s="62"/>
      <c r="P69" s="51"/>
      <c r="Q69" s="62"/>
      <c r="R69" s="51"/>
      <c r="S69" s="62"/>
      <c r="T69" s="51"/>
      <c r="U69" s="51"/>
      <c r="V69" s="51"/>
      <c r="W69" s="62"/>
      <c r="X69" s="51"/>
      <c r="Y69" s="880"/>
      <c r="Z69" s="62"/>
      <c r="AA69" s="51"/>
      <c r="AB69" s="880"/>
      <c r="AC69" s="51"/>
    </row>
    <row r="70" spans="4:29" ht="12.75">
      <c r="D70" s="51"/>
      <c r="E70" s="62"/>
      <c r="F70" s="51"/>
      <c r="G70" s="62"/>
      <c r="H70" s="51"/>
      <c r="I70" s="62"/>
      <c r="J70" s="51"/>
      <c r="K70" s="62"/>
      <c r="L70" s="51"/>
      <c r="M70" s="62"/>
      <c r="N70" s="51"/>
      <c r="O70" s="62"/>
      <c r="P70" s="51"/>
      <c r="Q70" s="62"/>
      <c r="R70" s="51"/>
      <c r="S70" s="62"/>
      <c r="T70" s="51"/>
      <c r="U70" s="51"/>
      <c r="V70" s="51"/>
      <c r="W70" s="62"/>
      <c r="X70" s="51"/>
      <c r="Y70" s="880"/>
      <c r="Z70" s="62"/>
      <c r="AA70" s="51"/>
      <c r="AB70" s="880"/>
      <c r="AC70" s="51"/>
    </row>
    <row r="71" spans="4:29" ht="12.75">
      <c r="D71" s="51"/>
      <c r="E71" s="62"/>
      <c r="F71" s="51"/>
      <c r="G71" s="62"/>
      <c r="H71" s="51"/>
      <c r="I71" s="62"/>
      <c r="J71" s="51"/>
      <c r="K71" s="62"/>
      <c r="L71" s="51"/>
      <c r="M71" s="62"/>
      <c r="N71" s="51"/>
      <c r="O71" s="62"/>
      <c r="P71" s="51"/>
      <c r="Q71" s="62"/>
      <c r="R71" s="51"/>
      <c r="S71" s="62"/>
      <c r="T71" s="51"/>
      <c r="U71" s="51"/>
      <c r="V71" s="51"/>
      <c r="W71" s="62"/>
      <c r="X71" s="51"/>
      <c r="Y71" s="880"/>
      <c r="Z71" s="62"/>
      <c r="AA71" s="51"/>
      <c r="AB71" s="880"/>
      <c r="AC71" s="51"/>
    </row>
    <row r="72" spans="4:29" ht="12.75">
      <c r="D72" s="51"/>
      <c r="E72" s="62"/>
      <c r="F72" s="51"/>
      <c r="G72" s="62"/>
      <c r="H72" s="51"/>
      <c r="I72" s="62"/>
      <c r="J72" s="51"/>
      <c r="K72" s="62"/>
      <c r="L72" s="51"/>
      <c r="M72" s="62"/>
      <c r="N72" s="51"/>
      <c r="O72" s="62"/>
      <c r="P72" s="51"/>
      <c r="Q72" s="62"/>
      <c r="R72" s="51"/>
      <c r="S72" s="62"/>
      <c r="T72" s="51"/>
      <c r="U72" s="51"/>
      <c r="V72" s="51"/>
      <c r="W72" s="62"/>
      <c r="X72" s="51"/>
      <c r="Y72" s="880"/>
      <c r="Z72" s="62"/>
      <c r="AA72" s="51"/>
      <c r="AB72" s="880"/>
      <c r="AC72" s="51"/>
    </row>
    <row r="73" spans="4:29" ht="12.75">
      <c r="D73" s="51"/>
      <c r="E73" s="62"/>
      <c r="F73" s="51"/>
      <c r="G73" s="62"/>
      <c r="H73" s="51"/>
      <c r="I73" s="62"/>
      <c r="J73" s="51"/>
      <c r="K73" s="62"/>
      <c r="L73" s="51"/>
      <c r="M73" s="62"/>
      <c r="N73" s="51"/>
      <c r="O73" s="62"/>
      <c r="P73" s="51"/>
      <c r="Q73" s="62"/>
      <c r="R73" s="51"/>
      <c r="S73" s="62"/>
      <c r="T73" s="51"/>
      <c r="U73" s="51"/>
      <c r="V73" s="51"/>
      <c r="W73" s="62"/>
      <c r="X73" s="51"/>
      <c r="Y73" s="880"/>
      <c r="Z73" s="62"/>
      <c r="AA73" s="51"/>
      <c r="AB73" s="880"/>
      <c r="AC73" s="51"/>
    </row>
    <row r="74" spans="4:29" ht="12.75">
      <c r="D74" s="51"/>
      <c r="E74" s="62"/>
      <c r="F74" s="51"/>
      <c r="G74" s="62"/>
      <c r="H74" s="51"/>
      <c r="I74" s="62"/>
      <c r="J74" s="51"/>
      <c r="K74" s="62"/>
      <c r="L74" s="51"/>
      <c r="M74" s="62"/>
      <c r="N74" s="51"/>
      <c r="O74" s="62"/>
      <c r="P74" s="51"/>
      <c r="Q74" s="62"/>
      <c r="R74" s="51"/>
      <c r="S74" s="62"/>
      <c r="T74" s="51"/>
      <c r="U74" s="51"/>
      <c r="V74" s="51"/>
      <c r="W74" s="62"/>
      <c r="X74" s="51"/>
      <c r="Y74" s="880"/>
      <c r="Z74" s="62"/>
      <c r="AA74" s="51"/>
      <c r="AB74" s="880"/>
      <c r="AC74" s="51"/>
    </row>
  </sheetData>
  <mergeCells count="7">
    <mergeCell ref="E3:H3"/>
    <mergeCell ref="I3:L3"/>
    <mergeCell ref="M3:P3"/>
    <mergeCell ref="B1:AC1"/>
    <mergeCell ref="Q3:T3"/>
    <mergeCell ref="U3:V3"/>
    <mergeCell ref="W3:AB3"/>
  </mergeCells>
  <printOptions horizontalCentered="1" verticalCentered="1"/>
  <pageMargins left="0.3937007874015748" right="0.3937007874015748" top="1.968503937007874" bottom="0.1968503937007874" header="0.15748031496062992" footer="0.15748031496062992"/>
  <pageSetup fitToHeight="1" fitToWidth="1" horizontalDpi="300" verticalDpi="300" orientation="landscape" paperSize="9" scale="87" r:id="rId2"/>
  <headerFooter alignWithMargins="0">
    <oddHeader>&amp;L&amp;"Arial,Negrito"&amp;12&amp;G&amp;R&amp;"Arial,Negrito"&amp;12&amp;G</oddHeader>
    <oddFooter>&amp;C&amp;"Arial,Negrito"Taça de Portugal - Art.º 412&amp;"Arial,Normal"
Equitação Adaptada
Segundo Rgulamento Próprio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APSL</dc:creator>
  <cp:keywords/>
  <dc:description/>
  <cp:lastModifiedBy>dalves</cp:lastModifiedBy>
  <cp:lastPrinted>2009-10-08T09:03:20Z</cp:lastPrinted>
  <dcterms:created xsi:type="dcterms:W3CDTF">2003-07-18T22:37:03Z</dcterms:created>
  <dcterms:modified xsi:type="dcterms:W3CDTF">2009-10-08T09:03:38Z</dcterms:modified>
  <cp:category/>
  <cp:version/>
  <cp:contentType/>
  <cp:contentStatus/>
</cp:coreProperties>
</file>